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3" r:id="rId1"/>
    <sheet name="Data" sheetId="2" r:id="rId2"/>
    <sheet name="_STDS_DG388AAEC9" sheetId="5"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Month">Data!$A$2:$A$241</definedName>
    <definedName name="ST_SeasonallyAdjustedSales">Data!$C$2:$C$241</definedName>
    <definedName name="ST_TotalRetailSales">Data!$B$2:$B$241</definedName>
    <definedName name="STWBD_StatToolsTimeSeriesGraph_DefaultUseLabelVariable" hidden="1">"TRUE"</definedName>
    <definedName name="STWBD_StatToolsTimeSeriesGraph_HasDefaultInfo" hidden="1">"TRUE"</definedName>
    <definedName name="STWBD_StatToolsTimeSeriesGraph_LabelVariable" hidden="1">"U_x0001_VG1DF99B99C01A7D_x0001_"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"U_x0001_VG26F1B2B797934B1_x0001_"</definedName>
    <definedName name="STWBD_StatToolsTimeSeriesGraph_VariableList_2" hidden="1">"U_x0001_VG208B32AC69F0767_x0001_"</definedName>
    <definedName name="STWBD_StatToolsTimeSeriesGraph_VarSelectorDefaultDataSet" hidden="1">"DG388AAEC9"</definedName>
  </definedNames>
  <calcPr calcId="152511" iterate="1"/>
</workbook>
</file>

<file path=xl/calcChain.xml><?xml version="1.0" encoding="utf-8"?>
<calcChain xmlns="http://schemas.openxmlformats.org/spreadsheetml/2006/main">
  <c r="B19" i="5" l="1"/>
  <c r="B16" i="5"/>
  <c r="B13" i="5"/>
  <c r="B9" i="5"/>
  <c r="B7" i="5"/>
  <c r="B3" i="5"/>
  <c r="D241" i="2"/>
  <c r="D240" i="2"/>
  <c r="D239" i="2"/>
  <c r="D238" i="2"/>
  <c r="D237" i="2"/>
  <c r="D236" i="2"/>
  <c r="D235" i="2"/>
  <c r="D234" i="2"/>
  <c r="D233" i="2"/>
  <c r="D232" i="2"/>
  <c r="D231" i="2"/>
  <c r="D230" i="2"/>
  <c r="D229" i="2"/>
  <c r="D228" i="2"/>
  <c r="D227" i="2"/>
  <c r="D226" i="2"/>
  <c r="D225" i="2"/>
  <c r="D224" i="2"/>
  <c r="D223" i="2"/>
  <c r="D222" i="2"/>
  <c r="D221" i="2"/>
  <c r="D220" i="2"/>
  <c r="D219" i="2"/>
  <c r="D218" i="2"/>
  <c r="D217" i="2"/>
  <c r="D216" i="2"/>
  <c r="D215" i="2"/>
  <c r="D214" i="2"/>
  <c r="D213" i="2"/>
  <c r="D212" i="2"/>
  <c r="D211" i="2"/>
  <c r="D210" i="2"/>
  <c r="D209" i="2"/>
  <c r="D208" i="2"/>
  <c r="D207" i="2"/>
  <c r="D206" i="2"/>
  <c r="D5" i="2"/>
  <c r="D6" i="2"/>
  <c r="D10" i="2"/>
  <c r="D13" i="2"/>
  <c r="D14" i="2"/>
  <c r="D18" i="2"/>
  <c r="D21" i="2"/>
  <c r="D22" i="2"/>
  <c r="D26" i="2"/>
  <c r="D29" i="2"/>
  <c r="D30" i="2"/>
  <c r="D34" i="2"/>
  <c r="D37" i="2"/>
  <c r="D38" i="2"/>
  <c r="D42" i="2"/>
  <c r="D45" i="2"/>
  <c r="D46" i="2"/>
  <c r="D50" i="2"/>
  <c r="D53" i="2"/>
  <c r="D54" i="2"/>
  <c r="D58" i="2"/>
  <c r="D61" i="2"/>
  <c r="D62" i="2"/>
  <c r="D66" i="2"/>
  <c r="D69" i="2"/>
  <c r="D70" i="2"/>
  <c r="D74" i="2"/>
  <c r="D77" i="2"/>
  <c r="D78" i="2"/>
  <c r="D82" i="2"/>
  <c r="D85" i="2"/>
  <c r="D86" i="2"/>
  <c r="D90" i="2"/>
  <c r="D93" i="2"/>
  <c r="D94" i="2"/>
  <c r="D98" i="2"/>
  <c r="D101" i="2"/>
  <c r="D102" i="2"/>
  <c r="D106" i="2"/>
  <c r="D109" i="2"/>
  <c r="D110" i="2"/>
  <c r="D114" i="2"/>
  <c r="D117" i="2"/>
  <c r="D118" i="2"/>
  <c r="D122" i="2"/>
  <c r="D125" i="2"/>
  <c r="D126" i="2"/>
  <c r="D130" i="2"/>
  <c r="D133" i="2"/>
  <c r="D134" i="2"/>
  <c r="D138" i="2"/>
  <c r="D141" i="2"/>
  <c r="D142" i="2"/>
  <c r="D146" i="2"/>
  <c r="D149" i="2"/>
  <c r="D150" i="2"/>
  <c r="D154" i="2"/>
  <c r="D157" i="2"/>
  <c r="D158" i="2"/>
  <c r="D162" i="2"/>
  <c r="D165" i="2"/>
  <c r="D166" i="2"/>
  <c r="D170" i="2"/>
  <c r="D173" i="2"/>
  <c r="D174" i="2"/>
  <c r="D178" i="2"/>
  <c r="D181" i="2"/>
  <c r="D182" i="2"/>
  <c r="D186" i="2"/>
  <c r="D189" i="2"/>
  <c r="D190" i="2"/>
  <c r="D194" i="2"/>
  <c r="D197" i="2"/>
  <c r="D198" i="2"/>
  <c r="D202" i="2"/>
  <c r="D205" i="2"/>
  <c r="D204" i="2"/>
  <c r="D203" i="2"/>
  <c r="D201" i="2"/>
  <c r="D200" i="2"/>
  <c r="D199" i="2"/>
  <c r="D196" i="2"/>
  <c r="D195" i="2"/>
  <c r="D193" i="2"/>
  <c r="D192" i="2"/>
  <c r="D191" i="2"/>
  <c r="D188" i="2"/>
  <c r="D187" i="2"/>
  <c r="D185" i="2"/>
  <c r="D184" i="2"/>
  <c r="D183" i="2"/>
  <c r="D180" i="2"/>
  <c r="D179" i="2"/>
  <c r="D177" i="2"/>
  <c r="D176" i="2"/>
  <c r="D175" i="2"/>
  <c r="D172" i="2"/>
  <c r="D171" i="2"/>
  <c r="D169" i="2"/>
  <c r="D168" i="2"/>
  <c r="D167" i="2"/>
  <c r="D164" i="2"/>
  <c r="D163" i="2"/>
  <c r="D161" i="2"/>
  <c r="D160" i="2"/>
  <c r="D159" i="2"/>
  <c r="D156" i="2"/>
  <c r="D155" i="2"/>
  <c r="D153" i="2"/>
  <c r="D152" i="2"/>
  <c r="D151" i="2"/>
  <c r="D148" i="2"/>
  <c r="D147" i="2"/>
  <c r="D145" i="2"/>
  <c r="D144" i="2"/>
  <c r="D143" i="2"/>
  <c r="D140" i="2"/>
  <c r="D139" i="2"/>
  <c r="D137" i="2"/>
  <c r="D136" i="2"/>
  <c r="D135" i="2"/>
  <c r="D132" i="2"/>
  <c r="D131" i="2"/>
  <c r="D129" i="2"/>
  <c r="D128" i="2"/>
  <c r="D127" i="2"/>
  <c r="D124" i="2"/>
  <c r="D123" i="2"/>
  <c r="D121" i="2"/>
  <c r="D120" i="2"/>
  <c r="D119" i="2"/>
  <c r="D116" i="2"/>
  <c r="D115" i="2"/>
  <c r="D113" i="2"/>
  <c r="D112" i="2"/>
  <c r="D111" i="2"/>
  <c r="D108" i="2"/>
  <c r="D107" i="2"/>
  <c r="D105" i="2"/>
  <c r="D104" i="2"/>
  <c r="D103" i="2"/>
  <c r="D100" i="2"/>
  <c r="D99" i="2"/>
  <c r="D97" i="2"/>
  <c r="D96" i="2"/>
  <c r="D95" i="2"/>
  <c r="D92" i="2"/>
  <c r="D91" i="2"/>
  <c r="D89" i="2"/>
  <c r="D88" i="2"/>
  <c r="D87" i="2"/>
  <c r="D84" i="2"/>
  <c r="D83" i="2"/>
  <c r="D81" i="2"/>
  <c r="D80" i="2"/>
  <c r="D79" i="2"/>
  <c r="D76" i="2"/>
  <c r="D75" i="2"/>
  <c r="D73" i="2"/>
  <c r="D72" i="2"/>
  <c r="D71" i="2"/>
  <c r="D68" i="2"/>
  <c r="D67" i="2"/>
  <c r="D65" i="2"/>
  <c r="D64" i="2"/>
  <c r="D63" i="2"/>
  <c r="D60" i="2"/>
  <c r="D59" i="2"/>
  <c r="D57" i="2"/>
  <c r="D56" i="2"/>
  <c r="D55" i="2"/>
  <c r="D52" i="2"/>
  <c r="D51" i="2"/>
  <c r="D49" i="2"/>
  <c r="D48" i="2"/>
  <c r="D47" i="2"/>
  <c r="D44" i="2"/>
  <c r="D43" i="2"/>
  <c r="D41" i="2"/>
  <c r="D40" i="2"/>
  <c r="D39" i="2"/>
  <c r="D36" i="2"/>
  <c r="D35" i="2"/>
  <c r="D33" i="2"/>
  <c r="D32" i="2"/>
  <c r="D31" i="2"/>
  <c r="D28" i="2"/>
  <c r="D27" i="2"/>
  <c r="D25" i="2"/>
  <c r="D24" i="2"/>
  <c r="D23" i="2"/>
  <c r="D20" i="2"/>
  <c r="D19" i="2"/>
  <c r="D17" i="2"/>
  <c r="D16" i="2"/>
  <c r="D15" i="2"/>
  <c r="D12" i="2"/>
  <c r="D11" i="2"/>
  <c r="I28" i="2" s="1"/>
  <c r="D9" i="2"/>
  <c r="D8" i="2"/>
  <c r="D7" i="2"/>
  <c r="D4" i="2"/>
  <c r="H28" i="2" s="1"/>
  <c r="D3" i="2"/>
  <c r="D2" i="2"/>
  <c r="H25" i="2" s="1"/>
  <c r="I24" i="2" l="1"/>
  <c r="I32" i="2"/>
  <c r="H24" i="2"/>
  <c r="H32" i="2"/>
  <c r="I35" i="2"/>
  <c r="I31" i="2"/>
  <c r="I27" i="2"/>
  <c r="H35" i="2"/>
  <c r="J35" i="2" s="1"/>
  <c r="H31" i="2"/>
  <c r="H27" i="2"/>
  <c r="I30" i="2"/>
  <c r="H26" i="2"/>
  <c r="I33" i="2"/>
  <c r="I29" i="2"/>
  <c r="I25" i="2"/>
  <c r="I34" i="2"/>
  <c r="I26" i="2"/>
  <c r="H34" i="2"/>
  <c r="H30" i="2"/>
  <c r="H33" i="2"/>
  <c r="J33" i="2" s="1"/>
  <c r="H29" i="2"/>
  <c r="J29" i="2" s="1"/>
  <c r="J25" i="2"/>
  <c r="J27" i="2" l="1"/>
  <c r="J32" i="2"/>
  <c r="J30" i="2"/>
  <c r="J26" i="2"/>
  <c r="J31" i="2"/>
  <c r="J34" i="2"/>
  <c r="J28" i="2"/>
  <c r="J24" i="2"/>
</calcChain>
</file>

<file path=xl/sharedStrings.xml><?xml version="1.0" encoding="utf-8"?>
<sst xmlns="http://schemas.openxmlformats.org/spreadsheetml/2006/main" count="61" uniqueCount="59">
  <si>
    <t>Seasonally Adjusted Sales</t>
  </si>
  <si>
    <t>Month</t>
  </si>
  <si>
    <t>Total Retail Sales</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</si>
  <si>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</si>
  <si>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</si>
  <si>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</si>
  <si>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</si>
  <si>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</si>
  <si>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</si>
  <si>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</si>
  <si>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</si>
  <si>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</si>
  <si>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</si>
  <si>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</si>
  <si>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</si>
  <si>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DG388AAEC9</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</si>
  <si>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</si>
  <si>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</si>
  <si>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</si>
  <si>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</si>
  <si>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</si>
  <si>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</si>
  <si>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</si>
  <si>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</si>
  <si>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</si>
  <si>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</si>
  <si>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</si>
  <si>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</si>
  <si>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</si>
  <si>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</si>
  <si>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</si>
  <si>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</si>
  <si>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ST_TotalRetailSales</t>
  </si>
  <si>
    <t>2 : Ranges</t>
  </si>
  <si>
    <t>2 : MultiRefs</t>
  </si>
  <si>
    <t>3 : Info</t>
  </si>
  <si>
    <t>var3</t>
  </si>
  <si>
    <t>ST_SeasonallyAdjustedSales</t>
  </si>
  <si>
    <t>3 : Ranges</t>
  </si>
  <si>
    <t>3 : MultiRefs</t>
  </si>
  <si>
    <t>Month #</t>
  </si>
  <si>
    <t>Avg Sales</t>
  </si>
  <si>
    <t>Avg SA Sales</t>
  </si>
  <si>
    <t>Jan</t>
  </si>
  <si>
    <t>Feb</t>
  </si>
  <si>
    <t>Mar</t>
  </si>
  <si>
    <t>Apr</t>
  </si>
  <si>
    <t>May</t>
  </si>
  <si>
    <t>Jun</t>
  </si>
  <si>
    <t>Jul</t>
  </si>
  <si>
    <t>Aug</t>
  </si>
  <si>
    <t>Sep</t>
  </si>
  <si>
    <t>Oct</t>
  </si>
  <si>
    <t>Nov</t>
  </si>
  <si>
    <t>Dec</t>
  </si>
  <si>
    <t>Seasonality</t>
  </si>
  <si>
    <t>VG1FE5A01625F3E6DC</t>
  </si>
  <si>
    <t>VG3006EDF73DC163D</t>
  </si>
  <si>
    <t>VG19753F08245458AD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</si>
</sst>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mm\-yyyy"/>
    <numFmt numFmtId="165" formatCode="0.0%"/>
  </numFmts>
  <fonts count="9" x14ac:knownFonts="1">
    <font>
      <sz val="11"/>
      <color theme="1"/>
      <name val="Calibri"/>
      <family val="2"/>
      <scheme val="minor"/>
    </font>
    <font>
      <sz val="10"/>
      <name val="Arial"/>
      <family val="2"/>
    </font>
    <font>
      <b/>
      <sz val="11"/>
      <name val="Calibri"/>
      <family val="2"/>
    </font>
    <font>
      <sz val="11"/>
      <name val="Calibri"/>
      <family val="2"/>
    </font>
    <font>
      <sz val="10"/>
      <color theme="1"/>
      <name val="Arial Unicode MS"/>
      <family val="2"/>
    </font>
    <font>
      <b/>
      <sz val="10"/>
      <color theme="1"/>
      <name val="Arial Unicode MS"/>
      <family val="2"/>
    </font>
    <font>
      <sz val="11"/>
      <color theme="1"/>
      <name val="Calibri"/>
      <family val="2"/>
      <scheme val="minor"/>
    </font>
    <font>
      <b/>
      <sz val="11"/>
      <color theme="1"/>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9" fontId="6" fillId="0" borderId="0" applyFont="0" applyFill="0" applyBorder="0" applyAlignment="0" applyProtection="0"/>
  </cellStyleXfs>
  <cellXfs count="18">
    <xf numFmtId="0" fontId="0" fillId="0" borderId="0" xfId="0"/>
    <xf numFmtId="0" fontId="2" fillId="0" borderId="0" xfId="1" applyFont="1"/>
    <xf numFmtId="0" fontId="3" fillId="0" borderId="0" xfId="1" applyFont="1"/>
    <xf numFmtId="3" fontId="3" fillId="0" borderId="0" xfId="1" applyNumberFormat="1" applyFont="1"/>
    <xf numFmtId="3" fontId="0" fillId="0" borderId="0" xfId="0" applyNumberFormat="1"/>
    <xf numFmtId="0" fontId="4" fillId="0" borderId="0" xfId="0" applyFont="1"/>
    <xf numFmtId="0" fontId="2" fillId="0" borderId="0" xfId="1" applyFont="1" applyAlignment="1">
      <alignment horizontal="right"/>
    </xf>
    <xf numFmtId="0" fontId="5" fillId="0" borderId="0" xfId="0" applyFont="1"/>
    <xf numFmtId="0" fontId="2" fillId="0" borderId="0" xfId="1" applyFont="1" applyAlignment="1">
      <alignment horizontal="center"/>
    </xf>
    <xf numFmtId="164" fontId="0" fillId="0" borderId="0" xfId="0" applyNumberFormat="1" applyAlignment="1">
      <alignment horizontal="center"/>
    </xf>
    <xf numFmtId="0" fontId="3" fillId="0" borderId="0" xfId="1" applyFont="1" applyAlignment="1">
      <alignment horizontal="center"/>
    </xf>
    <xf numFmtId="0" fontId="0" fillId="0" borderId="0" xfId="0" applyAlignment="1">
      <alignment horizontal="left"/>
    </xf>
    <xf numFmtId="0" fontId="7" fillId="0" borderId="0" xfId="0" applyFont="1" applyAlignment="1">
      <alignment horizontal="left"/>
    </xf>
    <xf numFmtId="0" fontId="0" fillId="0" borderId="0" xfId="0" applyAlignment="1">
      <alignment horizontal="center"/>
    </xf>
    <xf numFmtId="0" fontId="0" fillId="0" borderId="0" xfId="0" applyAlignment="1">
      <alignment horizontal="right"/>
    </xf>
    <xf numFmtId="3" fontId="8" fillId="0" borderId="0" xfId="0" applyNumberFormat="1" applyFont="1"/>
    <xf numFmtId="165" fontId="3" fillId="0" borderId="0" xfId="2" applyNumberFormat="1" applyFont="1"/>
    <xf numFmtId="0" fontId="3" fillId="0" borderId="0" xfId="1" applyFont="1" applyAlignment="1">
      <alignment horizontal="right"/>
    </xf>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Total Retail Sales / Data Set #1</c:v>
          </c:tx>
          <c:spPr>
            <a:ln>
              <a:solidFill>
                <a:srgbClr val="333399"/>
              </a:solidFill>
              <a:prstDash val="solid"/>
            </a:ln>
          </c:spPr>
          <c:marker>
            <c:symbol val="diamond"/>
            <c:size val="2"/>
          </c:marker>
          <c:cat>
            <c:numRef>
              <c:f>Data!$A$2:$A$241</c:f>
              <c:numCache>
                <c:formatCode>mmm\-yyyy</c:formatCode>
                <c:ptCount val="240"/>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numCache>
            </c:numRef>
          </c:cat>
          <c:val>
            <c:numRef>
              <c:f>Data!$B$2:$B$241</c:f>
              <c:numCache>
                <c:formatCode>#,##0</c:formatCode>
                <c:ptCount val="240"/>
                <c:pt idx="0">
                  <c:v>131396</c:v>
                </c:pt>
                <c:pt idx="1">
                  <c:v>131697</c:v>
                </c:pt>
                <c:pt idx="2">
                  <c:v>143055</c:v>
                </c:pt>
                <c:pt idx="3">
                  <c:v>147373</c:v>
                </c:pt>
                <c:pt idx="4">
                  <c:v>152841</c:v>
                </c:pt>
                <c:pt idx="5">
                  <c:v>152725</c:v>
                </c:pt>
                <c:pt idx="6">
                  <c:v>152733</c:v>
                </c:pt>
                <c:pt idx="7">
                  <c:v>152923</c:v>
                </c:pt>
                <c:pt idx="8">
                  <c:v>148990</c:v>
                </c:pt>
                <c:pt idx="9">
                  <c:v>156201</c:v>
                </c:pt>
                <c:pt idx="10">
                  <c:v>154727</c:v>
                </c:pt>
                <c:pt idx="11">
                  <c:v>191059</c:v>
                </c:pt>
                <c:pt idx="12">
                  <c:v>138166</c:v>
                </c:pt>
                <c:pt idx="13">
                  <c:v>134672</c:v>
                </c:pt>
                <c:pt idx="14">
                  <c:v>153778</c:v>
                </c:pt>
                <c:pt idx="15">
                  <c:v>158433</c:v>
                </c:pt>
                <c:pt idx="16">
                  <c:v>164015</c:v>
                </c:pt>
                <c:pt idx="17">
                  <c:v>163730</c:v>
                </c:pt>
                <c:pt idx="18">
                  <c:v>164786</c:v>
                </c:pt>
                <c:pt idx="19">
                  <c:v>164358</c:v>
                </c:pt>
                <c:pt idx="20">
                  <c:v>159769</c:v>
                </c:pt>
                <c:pt idx="21">
                  <c:v>164291</c:v>
                </c:pt>
                <c:pt idx="22">
                  <c:v>170159</c:v>
                </c:pt>
                <c:pt idx="23">
                  <c:v>207156</c:v>
                </c:pt>
                <c:pt idx="24">
                  <c:v>146064</c:v>
                </c:pt>
                <c:pt idx="25">
                  <c:v>146594</c:v>
                </c:pt>
                <c:pt idx="26">
                  <c:v>172501</c:v>
                </c:pt>
                <c:pt idx="27">
                  <c:v>171740</c:v>
                </c:pt>
                <c:pt idx="28">
                  <c:v>175715</c:v>
                </c:pt>
                <c:pt idx="29">
                  <c:v>178873</c:v>
                </c:pt>
                <c:pt idx="30">
                  <c:v>173758</c:v>
                </c:pt>
                <c:pt idx="31">
                  <c:v>182997</c:v>
                </c:pt>
                <c:pt idx="32">
                  <c:v>175290</c:v>
                </c:pt>
                <c:pt idx="33">
                  <c:v>179206</c:v>
                </c:pt>
                <c:pt idx="34">
                  <c:v>184808</c:v>
                </c:pt>
                <c:pt idx="35">
                  <c:v>222453</c:v>
                </c:pt>
                <c:pt idx="36">
                  <c:v>158797</c:v>
                </c:pt>
                <c:pt idx="37">
                  <c:v>155611</c:v>
                </c:pt>
                <c:pt idx="38">
                  <c:v>181991</c:v>
                </c:pt>
                <c:pt idx="39">
                  <c:v>176826</c:v>
                </c:pt>
                <c:pt idx="40">
                  <c:v>190627</c:v>
                </c:pt>
                <c:pt idx="41">
                  <c:v>191932</c:v>
                </c:pt>
                <c:pt idx="42">
                  <c:v>183639</c:v>
                </c:pt>
                <c:pt idx="43">
                  <c:v>193304</c:v>
                </c:pt>
                <c:pt idx="44">
                  <c:v>183143</c:v>
                </c:pt>
                <c:pt idx="45">
                  <c:v>184757</c:v>
                </c:pt>
                <c:pt idx="46">
                  <c:v>193266</c:v>
                </c:pt>
                <c:pt idx="47">
                  <c:v>228673</c:v>
                </c:pt>
                <c:pt idx="48">
                  <c:v>167508</c:v>
                </c:pt>
                <c:pt idx="49">
                  <c:v>174153</c:v>
                </c:pt>
                <c:pt idx="50">
                  <c:v>192055</c:v>
                </c:pt>
                <c:pt idx="51">
                  <c:v>191975</c:v>
                </c:pt>
                <c:pt idx="52">
                  <c:v>206178</c:v>
                </c:pt>
                <c:pt idx="53">
                  <c:v>197680</c:v>
                </c:pt>
                <c:pt idx="54">
                  <c:v>197385</c:v>
                </c:pt>
                <c:pt idx="55">
                  <c:v>204337</c:v>
                </c:pt>
                <c:pt idx="56">
                  <c:v>190198</c:v>
                </c:pt>
                <c:pt idx="57">
                  <c:v>201839</c:v>
                </c:pt>
                <c:pt idx="58">
                  <c:v>204329</c:v>
                </c:pt>
                <c:pt idx="59">
                  <c:v>238142</c:v>
                </c:pt>
                <c:pt idx="60">
                  <c:v>181103</c:v>
                </c:pt>
                <c:pt idx="61">
                  <c:v>178683</c:v>
                </c:pt>
                <c:pt idx="62">
                  <c:v>202915</c:v>
                </c:pt>
                <c:pt idx="63">
                  <c:v>200200</c:v>
                </c:pt>
                <c:pt idx="64">
                  <c:v>211725</c:v>
                </c:pt>
                <c:pt idx="65">
                  <c:v>206381</c:v>
                </c:pt>
                <c:pt idx="66">
                  <c:v>208895</c:v>
                </c:pt>
                <c:pt idx="67">
                  <c:v>212385</c:v>
                </c:pt>
                <c:pt idx="68">
                  <c:v>201788</c:v>
                </c:pt>
                <c:pt idx="69">
                  <c:v>210504</c:v>
                </c:pt>
                <c:pt idx="70">
                  <c:v>208270</c:v>
                </c:pt>
                <c:pt idx="71">
                  <c:v>251379</c:v>
                </c:pt>
                <c:pt idx="72">
                  <c:v>187988</c:v>
                </c:pt>
                <c:pt idx="73">
                  <c:v>184571</c:v>
                </c:pt>
                <c:pt idx="74">
                  <c:v>208604</c:v>
                </c:pt>
                <c:pt idx="75">
                  <c:v>212117</c:v>
                </c:pt>
                <c:pt idx="76">
                  <c:v>221937</c:v>
                </c:pt>
                <c:pt idx="77">
                  <c:v>220947</c:v>
                </c:pt>
                <c:pt idx="78">
                  <c:v>218291</c:v>
                </c:pt>
                <c:pt idx="79">
                  <c:v>217041</c:v>
                </c:pt>
                <c:pt idx="80">
                  <c:v>209151</c:v>
                </c:pt>
                <c:pt idx="81">
                  <c:v>220871</c:v>
                </c:pt>
                <c:pt idx="82">
                  <c:v>219510</c:v>
                </c:pt>
                <c:pt idx="83">
                  <c:v>267466</c:v>
                </c:pt>
                <c:pt idx="84">
                  <c:v>197374</c:v>
                </c:pt>
                <c:pt idx="85">
                  <c:v>200003</c:v>
                </c:pt>
                <c:pt idx="86">
                  <c:v>229653</c:v>
                </c:pt>
                <c:pt idx="87">
                  <c:v>227825</c:v>
                </c:pt>
                <c:pt idx="88">
                  <c:v>237730</c:v>
                </c:pt>
                <c:pt idx="89">
                  <c:v>237168</c:v>
                </c:pt>
                <c:pt idx="90">
                  <c:v>237306</c:v>
                </c:pt>
                <c:pt idx="91">
                  <c:v>240373</c:v>
                </c:pt>
                <c:pt idx="92">
                  <c:v>230701</c:v>
                </c:pt>
                <c:pt idx="93">
                  <c:v>234346</c:v>
                </c:pt>
                <c:pt idx="94">
                  <c:v>241842</c:v>
                </c:pt>
                <c:pt idx="95">
                  <c:v>295334</c:v>
                </c:pt>
                <c:pt idx="96">
                  <c:v>214276</c:v>
                </c:pt>
                <c:pt idx="97">
                  <c:v>226606</c:v>
                </c:pt>
                <c:pt idx="98">
                  <c:v>255112</c:v>
                </c:pt>
                <c:pt idx="99">
                  <c:v>239908</c:v>
                </c:pt>
                <c:pt idx="100">
                  <c:v>256817</c:v>
                </c:pt>
                <c:pt idx="101">
                  <c:v>255528</c:v>
                </c:pt>
                <c:pt idx="102">
                  <c:v>245352</c:v>
                </c:pt>
                <c:pt idx="103">
                  <c:v>258477</c:v>
                </c:pt>
                <c:pt idx="104">
                  <c:v>243858</c:v>
                </c:pt>
                <c:pt idx="105">
                  <c:v>245202</c:v>
                </c:pt>
                <c:pt idx="106">
                  <c:v>252664</c:v>
                </c:pt>
                <c:pt idx="107">
                  <c:v>294526</c:v>
                </c:pt>
                <c:pt idx="108">
                  <c:v>225547</c:v>
                </c:pt>
                <c:pt idx="109">
                  <c:v>223522</c:v>
                </c:pt>
                <c:pt idx="110">
                  <c:v>255442</c:v>
                </c:pt>
                <c:pt idx="111">
                  <c:v>248197</c:v>
                </c:pt>
                <c:pt idx="112">
                  <c:v>267724</c:v>
                </c:pt>
                <c:pt idx="113">
                  <c:v>259888</c:v>
                </c:pt>
                <c:pt idx="114">
                  <c:v>251541</c:v>
                </c:pt>
                <c:pt idx="115">
                  <c:v>267374</c:v>
                </c:pt>
                <c:pt idx="116">
                  <c:v>237864</c:v>
                </c:pt>
                <c:pt idx="117">
                  <c:v>265367</c:v>
                </c:pt>
                <c:pt idx="118">
                  <c:v>263121</c:v>
                </c:pt>
                <c:pt idx="119">
                  <c:v>300203</c:v>
                </c:pt>
                <c:pt idx="120">
                  <c:v>231347</c:v>
                </c:pt>
                <c:pt idx="121">
                  <c:v>228173</c:v>
                </c:pt>
                <c:pt idx="122">
                  <c:v>257216</c:v>
                </c:pt>
                <c:pt idx="123">
                  <c:v>258182</c:v>
                </c:pt>
                <c:pt idx="124">
                  <c:v>271104</c:v>
                </c:pt>
                <c:pt idx="125">
                  <c:v>261037</c:v>
                </c:pt>
                <c:pt idx="126">
                  <c:v>265950</c:v>
                </c:pt>
                <c:pt idx="127">
                  <c:v>278905</c:v>
                </c:pt>
                <c:pt idx="128">
                  <c:v>247463</c:v>
                </c:pt>
                <c:pt idx="129">
                  <c:v>260679</c:v>
                </c:pt>
                <c:pt idx="130">
                  <c:v>264924</c:v>
                </c:pt>
                <c:pt idx="131">
                  <c:v>309021</c:v>
                </c:pt>
                <c:pt idx="132">
                  <c:v>241927</c:v>
                </c:pt>
                <c:pt idx="133">
                  <c:v>232496</c:v>
                </c:pt>
                <c:pt idx="134">
                  <c:v>266944</c:v>
                </c:pt>
                <c:pt idx="135">
                  <c:v>265109</c:v>
                </c:pt>
                <c:pt idx="136">
                  <c:v>281494</c:v>
                </c:pt>
                <c:pt idx="137">
                  <c:v>270903</c:v>
                </c:pt>
                <c:pt idx="138">
                  <c:v>279601</c:v>
                </c:pt>
                <c:pt idx="139">
                  <c:v>286568</c:v>
                </c:pt>
                <c:pt idx="140">
                  <c:v>265599</c:v>
                </c:pt>
                <c:pt idx="141">
                  <c:v>273736</c:v>
                </c:pt>
                <c:pt idx="142">
                  <c:v>274769</c:v>
                </c:pt>
                <c:pt idx="143">
                  <c:v>327437</c:v>
                </c:pt>
                <c:pt idx="144">
                  <c:v>253062</c:v>
                </c:pt>
                <c:pt idx="145">
                  <c:v>253514</c:v>
                </c:pt>
                <c:pt idx="146">
                  <c:v>289166</c:v>
                </c:pt>
                <c:pt idx="147">
                  <c:v>283810</c:v>
                </c:pt>
                <c:pt idx="148">
                  <c:v>297128</c:v>
                </c:pt>
                <c:pt idx="149">
                  <c:v>289494</c:v>
                </c:pt>
                <c:pt idx="150">
                  <c:v>295847</c:v>
                </c:pt>
                <c:pt idx="151">
                  <c:v>295444</c:v>
                </c:pt>
                <c:pt idx="152">
                  <c:v>283821</c:v>
                </c:pt>
                <c:pt idx="153">
                  <c:v>287485</c:v>
                </c:pt>
                <c:pt idx="154">
                  <c:v>295258</c:v>
                </c:pt>
                <c:pt idx="155">
                  <c:v>356293</c:v>
                </c:pt>
                <c:pt idx="156">
                  <c:v>264287</c:v>
                </c:pt>
                <c:pt idx="157">
                  <c:v>265301</c:v>
                </c:pt>
                <c:pt idx="158">
                  <c:v>305468</c:v>
                </c:pt>
                <c:pt idx="159">
                  <c:v>304090</c:v>
                </c:pt>
                <c:pt idx="160">
                  <c:v>311608</c:v>
                </c:pt>
                <c:pt idx="161">
                  <c:v>317962</c:v>
                </c:pt>
                <c:pt idx="162">
                  <c:v>317182</c:v>
                </c:pt>
                <c:pt idx="163">
                  <c:v>321537</c:v>
                </c:pt>
                <c:pt idx="164">
                  <c:v>300278</c:v>
                </c:pt>
                <c:pt idx="165">
                  <c:v>301775</c:v>
                </c:pt>
                <c:pt idx="166">
                  <c:v>312978</c:v>
                </c:pt>
                <c:pt idx="167">
                  <c:v>372403</c:v>
                </c:pt>
                <c:pt idx="168">
                  <c:v>286805</c:v>
                </c:pt>
                <c:pt idx="169">
                  <c:v>283159</c:v>
                </c:pt>
                <c:pt idx="170">
                  <c:v>328197</c:v>
                </c:pt>
                <c:pt idx="171">
                  <c:v>316878</c:v>
                </c:pt>
                <c:pt idx="172">
                  <c:v>337435</c:v>
                </c:pt>
                <c:pt idx="173">
                  <c:v>331287</c:v>
                </c:pt>
                <c:pt idx="174">
                  <c:v>326567</c:v>
                </c:pt>
                <c:pt idx="175">
                  <c:v>339534</c:v>
                </c:pt>
                <c:pt idx="176">
                  <c:v>310774</c:v>
                </c:pt>
                <c:pt idx="177">
                  <c:v>312055</c:v>
                </c:pt>
                <c:pt idx="178">
                  <c:v>325883</c:v>
                </c:pt>
                <c:pt idx="179">
                  <c:v>380987</c:v>
                </c:pt>
                <c:pt idx="180">
                  <c:v>295894</c:v>
                </c:pt>
                <c:pt idx="181">
                  <c:v>291323</c:v>
                </c:pt>
                <c:pt idx="182">
                  <c:v>338561</c:v>
                </c:pt>
                <c:pt idx="183">
                  <c:v>321932</c:v>
                </c:pt>
                <c:pt idx="184">
                  <c:v>353761</c:v>
                </c:pt>
                <c:pt idx="185">
                  <c:v>339257</c:v>
                </c:pt>
                <c:pt idx="186">
                  <c:v>332663</c:v>
                </c:pt>
                <c:pt idx="187">
                  <c:v>348817</c:v>
                </c:pt>
                <c:pt idx="188">
                  <c:v>318411</c:v>
                </c:pt>
                <c:pt idx="189">
                  <c:v>330358</c:v>
                </c:pt>
                <c:pt idx="190">
                  <c:v>344875</c:v>
                </c:pt>
                <c:pt idx="191">
                  <c:v>390585</c:v>
                </c:pt>
                <c:pt idx="192">
                  <c:v>309150</c:v>
                </c:pt>
                <c:pt idx="193">
                  <c:v>309089</c:v>
                </c:pt>
                <c:pt idx="194">
                  <c:v>335263</c:v>
                </c:pt>
                <c:pt idx="195">
                  <c:v>333425</c:v>
                </c:pt>
                <c:pt idx="196">
                  <c:v>359091</c:v>
                </c:pt>
                <c:pt idx="197">
                  <c:v>341067</c:v>
                </c:pt>
                <c:pt idx="198">
                  <c:v>344388</c:v>
                </c:pt>
                <c:pt idx="199">
                  <c:v>343195</c:v>
                </c:pt>
                <c:pt idx="200">
                  <c:v>312979</c:v>
                </c:pt>
                <c:pt idx="201">
                  <c:v>312388</c:v>
                </c:pt>
                <c:pt idx="202">
                  <c:v>302047</c:v>
                </c:pt>
                <c:pt idx="203">
                  <c:v>344724</c:v>
                </c:pt>
                <c:pt idx="204">
                  <c:v>276232</c:v>
                </c:pt>
                <c:pt idx="205">
                  <c:v>266514</c:v>
                </c:pt>
                <c:pt idx="206">
                  <c:v>294005</c:v>
                </c:pt>
                <c:pt idx="207">
                  <c:v>293719</c:v>
                </c:pt>
                <c:pt idx="208">
                  <c:v>309739</c:v>
                </c:pt>
                <c:pt idx="209">
                  <c:v>307914</c:v>
                </c:pt>
                <c:pt idx="210">
                  <c:v>310280</c:v>
                </c:pt>
                <c:pt idx="211">
                  <c:v>316927</c:v>
                </c:pt>
                <c:pt idx="212">
                  <c:v>288785</c:v>
                </c:pt>
                <c:pt idx="213">
                  <c:v>302879</c:v>
                </c:pt>
                <c:pt idx="214">
                  <c:v>307370</c:v>
                </c:pt>
                <c:pt idx="215">
                  <c:v>366199</c:v>
                </c:pt>
                <c:pt idx="216">
                  <c:v>282600</c:v>
                </c:pt>
                <c:pt idx="217">
                  <c:v>279490</c:v>
                </c:pt>
                <c:pt idx="218">
                  <c:v>325362</c:v>
                </c:pt>
                <c:pt idx="219">
                  <c:v>323639</c:v>
                </c:pt>
                <c:pt idx="220">
                  <c:v>331214</c:v>
                </c:pt>
                <c:pt idx="221">
                  <c:v>325166</c:v>
                </c:pt>
                <c:pt idx="222">
                  <c:v>327483</c:v>
                </c:pt>
                <c:pt idx="223">
                  <c:v>328142</c:v>
                </c:pt>
                <c:pt idx="224">
                  <c:v>313371</c:v>
                </c:pt>
                <c:pt idx="225">
                  <c:v>321569</c:v>
                </c:pt>
                <c:pt idx="226">
                  <c:v>336259</c:v>
                </c:pt>
                <c:pt idx="227">
                  <c:v>395807</c:v>
                </c:pt>
                <c:pt idx="228">
                  <c:v>305682</c:v>
                </c:pt>
                <c:pt idx="229">
                  <c:v>306266</c:v>
                </c:pt>
                <c:pt idx="230">
                  <c:v>354504</c:v>
                </c:pt>
                <c:pt idx="231">
                  <c:v>347316</c:v>
                </c:pt>
                <c:pt idx="232">
                  <c:v>357143</c:v>
                </c:pt>
                <c:pt idx="233">
                  <c:v>355338</c:v>
                </c:pt>
                <c:pt idx="234">
                  <c:v>347571</c:v>
                </c:pt>
                <c:pt idx="235">
                  <c:v>358652</c:v>
                </c:pt>
                <c:pt idx="236">
                  <c:v>339792</c:v>
                </c:pt>
                <c:pt idx="237">
                  <c:v>345135</c:v>
                </c:pt>
                <c:pt idx="238">
                  <c:v>360428</c:v>
                </c:pt>
                <c:pt idx="239">
                  <c:v>420263</c:v>
                </c:pt>
              </c:numCache>
            </c:numRef>
          </c:val>
          <c:smooth val="0"/>
        </c:ser>
        <c:ser>
          <c:idx val="1"/>
          <c:order val="1"/>
          <c:tx>
            <c:v>Seasonally Adjusted Sales / Data Set #1</c:v>
          </c:tx>
          <c:spPr>
            <a:ln>
              <a:solidFill>
                <a:srgbClr val="993366"/>
              </a:solidFill>
              <a:prstDash val="solid"/>
            </a:ln>
          </c:spPr>
          <c:marker>
            <c:symbol val="square"/>
            <c:size val="2"/>
            <c:spPr>
              <a:solidFill>
                <a:srgbClr val="993366"/>
              </a:solidFill>
              <a:ln>
                <a:solidFill>
                  <a:srgbClr val="993366"/>
                </a:solidFill>
                <a:prstDash val="solid"/>
              </a:ln>
            </c:spPr>
          </c:marker>
          <c:cat>
            <c:numRef>
              <c:f>Data!$A$2:$A$241</c:f>
              <c:numCache>
                <c:formatCode>mmm\-yyyy</c:formatCode>
                <c:ptCount val="240"/>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numCache>
            </c:numRef>
          </c:cat>
          <c:val>
            <c:numRef>
              <c:f>Data!$C$2:$C$241</c:f>
              <c:numCache>
                <c:formatCode>#,##0</c:formatCode>
                <c:ptCount val="240"/>
                <c:pt idx="0">
                  <c:v>147140</c:v>
                </c:pt>
                <c:pt idx="1">
                  <c:v>147808</c:v>
                </c:pt>
                <c:pt idx="2">
                  <c:v>147327</c:v>
                </c:pt>
                <c:pt idx="3">
                  <c:v>148412</c:v>
                </c:pt>
                <c:pt idx="4">
                  <c:v>149259</c:v>
                </c:pt>
                <c:pt idx="5">
                  <c:v>150172</c:v>
                </c:pt>
                <c:pt idx="6">
                  <c:v>150773</c:v>
                </c:pt>
                <c:pt idx="7">
                  <c:v>151409</c:v>
                </c:pt>
                <c:pt idx="8">
                  <c:v>153282</c:v>
                </c:pt>
                <c:pt idx="9">
                  <c:v>153741</c:v>
                </c:pt>
                <c:pt idx="10">
                  <c:v>153957</c:v>
                </c:pt>
                <c:pt idx="11">
                  <c:v>156094</c:v>
                </c:pt>
                <c:pt idx="12">
                  <c:v>158085</c:v>
                </c:pt>
                <c:pt idx="13">
                  <c:v>156595</c:v>
                </c:pt>
                <c:pt idx="14">
                  <c:v>155331</c:v>
                </c:pt>
                <c:pt idx="15">
                  <c:v>158910</c:v>
                </c:pt>
                <c:pt idx="16">
                  <c:v>161115</c:v>
                </c:pt>
                <c:pt idx="17">
                  <c:v>160677</c:v>
                </c:pt>
                <c:pt idx="18">
                  <c:v>162993</c:v>
                </c:pt>
                <c:pt idx="19">
                  <c:v>162731</c:v>
                </c:pt>
                <c:pt idx="20">
                  <c:v>163698</c:v>
                </c:pt>
                <c:pt idx="21">
                  <c:v>164951</c:v>
                </c:pt>
                <c:pt idx="22">
                  <c:v>166986</c:v>
                </c:pt>
                <c:pt idx="23">
                  <c:v>168283</c:v>
                </c:pt>
                <c:pt idx="24">
                  <c:v>168277</c:v>
                </c:pt>
                <c:pt idx="25">
                  <c:v>170063</c:v>
                </c:pt>
                <c:pt idx="26">
                  <c:v>173020</c:v>
                </c:pt>
                <c:pt idx="27">
                  <c:v>173650</c:v>
                </c:pt>
                <c:pt idx="28">
                  <c:v>172608</c:v>
                </c:pt>
                <c:pt idx="29">
                  <c:v>174681</c:v>
                </c:pt>
                <c:pt idx="30">
                  <c:v>175159</c:v>
                </c:pt>
                <c:pt idx="31">
                  <c:v>177667</c:v>
                </c:pt>
                <c:pt idx="32">
                  <c:v>178867</c:v>
                </c:pt>
                <c:pt idx="33">
                  <c:v>181199</c:v>
                </c:pt>
                <c:pt idx="34">
                  <c:v>181184</c:v>
                </c:pt>
                <c:pt idx="35">
                  <c:v>181891</c:v>
                </c:pt>
                <c:pt idx="36">
                  <c:v>182946</c:v>
                </c:pt>
                <c:pt idx="37">
                  <c:v>179897</c:v>
                </c:pt>
                <c:pt idx="38">
                  <c:v>181266</c:v>
                </c:pt>
                <c:pt idx="39">
                  <c:v>182295</c:v>
                </c:pt>
                <c:pt idx="40">
                  <c:v>183825</c:v>
                </c:pt>
                <c:pt idx="41">
                  <c:v>186342</c:v>
                </c:pt>
                <c:pt idx="42">
                  <c:v>186058</c:v>
                </c:pt>
                <c:pt idx="43">
                  <c:v>187129</c:v>
                </c:pt>
                <c:pt idx="44">
                  <c:v>187839</c:v>
                </c:pt>
                <c:pt idx="45">
                  <c:v>187001</c:v>
                </c:pt>
                <c:pt idx="46">
                  <c:v>189291</c:v>
                </c:pt>
                <c:pt idx="47">
                  <c:v>191358</c:v>
                </c:pt>
                <c:pt idx="48">
                  <c:v>189489</c:v>
                </c:pt>
                <c:pt idx="49">
                  <c:v>192860</c:v>
                </c:pt>
                <c:pt idx="50">
                  <c:v>194585</c:v>
                </c:pt>
                <c:pt idx="51">
                  <c:v>195097</c:v>
                </c:pt>
                <c:pt idx="52">
                  <c:v>196547</c:v>
                </c:pt>
                <c:pt idx="53">
                  <c:v>196697</c:v>
                </c:pt>
                <c:pt idx="54">
                  <c:v>196599</c:v>
                </c:pt>
                <c:pt idx="55">
                  <c:v>196667</c:v>
                </c:pt>
                <c:pt idx="56">
                  <c:v>199369</c:v>
                </c:pt>
                <c:pt idx="57">
                  <c:v>200835</c:v>
                </c:pt>
                <c:pt idx="58">
                  <c:v>200519</c:v>
                </c:pt>
                <c:pt idx="59">
                  <c:v>201474</c:v>
                </c:pt>
                <c:pt idx="60">
                  <c:v>202576</c:v>
                </c:pt>
                <c:pt idx="61">
                  <c:v>204677</c:v>
                </c:pt>
                <c:pt idx="62">
                  <c:v>205588</c:v>
                </c:pt>
                <c:pt idx="63">
                  <c:v>203662</c:v>
                </c:pt>
                <c:pt idx="64">
                  <c:v>202028</c:v>
                </c:pt>
                <c:pt idx="65">
                  <c:v>204946</c:v>
                </c:pt>
                <c:pt idx="66">
                  <c:v>207443</c:v>
                </c:pt>
                <c:pt idx="67">
                  <c:v>208425</c:v>
                </c:pt>
                <c:pt idx="68">
                  <c:v>208674</c:v>
                </c:pt>
                <c:pt idx="69">
                  <c:v>208420</c:v>
                </c:pt>
                <c:pt idx="70">
                  <c:v>209738</c:v>
                </c:pt>
                <c:pt idx="71">
                  <c:v>209832</c:v>
                </c:pt>
                <c:pt idx="72">
                  <c:v>210277</c:v>
                </c:pt>
                <c:pt idx="73">
                  <c:v>210218</c:v>
                </c:pt>
                <c:pt idx="74">
                  <c:v>211566</c:v>
                </c:pt>
                <c:pt idx="75">
                  <c:v>214043</c:v>
                </c:pt>
                <c:pt idx="76">
                  <c:v>215264</c:v>
                </c:pt>
                <c:pt idx="77">
                  <c:v>216403</c:v>
                </c:pt>
                <c:pt idx="78">
                  <c:v>215065</c:v>
                </c:pt>
                <c:pt idx="79">
                  <c:v>214044</c:v>
                </c:pt>
                <c:pt idx="80">
                  <c:v>216289</c:v>
                </c:pt>
                <c:pt idx="81">
                  <c:v>219772</c:v>
                </c:pt>
                <c:pt idx="82">
                  <c:v>221504</c:v>
                </c:pt>
                <c:pt idx="83">
                  <c:v>223447</c:v>
                </c:pt>
                <c:pt idx="84">
                  <c:v>224544</c:v>
                </c:pt>
                <c:pt idx="85">
                  <c:v>226761</c:v>
                </c:pt>
                <c:pt idx="86">
                  <c:v>227830</c:v>
                </c:pt>
                <c:pt idx="87">
                  <c:v>229200</c:v>
                </c:pt>
                <c:pt idx="88">
                  <c:v>231932</c:v>
                </c:pt>
                <c:pt idx="89">
                  <c:v>232063</c:v>
                </c:pt>
                <c:pt idx="90">
                  <c:v>234261</c:v>
                </c:pt>
                <c:pt idx="91">
                  <c:v>237054</c:v>
                </c:pt>
                <c:pt idx="92">
                  <c:v>238082</c:v>
                </c:pt>
                <c:pt idx="93">
                  <c:v>238157</c:v>
                </c:pt>
                <c:pt idx="94">
                  <c:v>240878</c:v>
                </c:pt>
                <c:pt idx="95">
                  <c:v>245702</c:v>
                </c:pt>
                <c:pt idx="96">
                  <c:v>244050</c:v>
                </c:pt>
                <c:pt idx="97">
                  <c:v>247928</c:v>
                </c:pt>
                <c:pt idx="98">
                  <c:v>250355</c:v>
                </c:pt>
                <c:pt idx="99">
                  <c:v>246312</c:v>
                </c:pt>
                <c:pt idx="100">
                  <c:v>246702</c:v>
                </c:pt>
                <c:pt idx="101">
                  <c:v>248568</c:v>
                </c:pt>
                <c:pt idx="102">
                  <c:v>247580</c:v>
                </c:pt>
                <c:pt idx="103">
                  <c:v>248059</c:v>
                </c:pt>
                <c:pt idx="104">
                  <c:v>252180</c:v>
                </c:pt>
                <c:pt idx="105">
                  <c:v>251747</c:v>
                </c:pt>
                <c:pt idx="106">
                  <c:v>250410</c:v>
                </c:pt>
                <c:pt idx="107">
                  <c:v>251088</c:v>
                </c:pt>
                <c:pt idx="108">
                  <c:v>253139</c:v>
                </c:pt>
                <c:pt idx="109">
                  <c:v>253139</c:v>
                </c:pt>
                <c:pt idx="110">
                  <c:v>250679</c:v>
                </c:pt>
                <c:pt idx="111">
                  <c:v>254822</c:v>
                </c:pt>
                <c:pt idx="112">
                  <c:v>255462</c:v>
                </c:pt>
                <c:pt idx="113">
                  <c:v>254543</c:v>
                </c:pt>
                <c:pt idx="114">
                  <c:v>253570</c:v>
                </c:pt>
                <c:pt idx="115">
                  <c:v>255128</c:v>
                </c:pt>
                <c:pt idx="116">
                  <c:v>250383</c:v>
                </c:pt>
                <c:pt idx="117">
                  <c:v>268862</c:v>
                </c:pt>
                <c:pt idx="118">
                  <c:v>260774</c:v>
                </c:pt>
                <c:pt idx="119">
                  <c:v>257464</c:v>
                </c:pt>
                <c:pt idx="120">
                  <c:v>257052</c:v>
                </c:pt>
                <c:pt idx="121">
                  <c:v>258407</c:v>
                </c:pt>
                <c:pt idx="122">
                  <c:v>257473</c:v>
                </c:pt>
                <c:pt idx="123">
                  <c:v>261583</c:v>
                </c:pt>
                <c:pt idx="124">
                  <c:v>257703</c:v>
                </c:pt>
                <c:pt idx="125">
                  <c:v>260256</c:v>
                </c:pt>
                <c:pt idx="126">
                  <c:v>263317</c:v>
                </c:pt>
                <c:pt idx="127">
                  <c:v>265624</c:v>
                </c:pt>
                <c:pt idx="128">
                  <c:v>261037</c:v>
                </c:pt>
                <c:pt idx="129">
                  <c:v>262517</c:v>
                </c:pt>
                <c:pt idx="130">
                  <c:v>264132</c:v>
                </c:pt>
                <c:pt idx="131">
                  <c:v>266168</c:v>
                </c:pt>
                <c:pt idx="132">
                  <c:v>267618</c:v>
                </c:pt>
                <c:pt idx="133">
                  <c:v>263601</c:v>
                </c:pt>
                <c:pt idx="134">
                  <c:v>268285</c:v>
                </c:pt>
                <c:pt idx="135">
                  <c:v>267517</c:v>
                </c:pt>
                <c:pt idx="136">
                  <c:v>267580</c:v>
                </c:pt>
                <c:pt idx="137">
                  <c:v>270903</c:v>
                </c:pt>
                <c:pt idx="138">
                  <c:v>273850</c:v>
                </c:pt>
                <c:pt idx="139">
                  <c:v>278221</c:v>
                </c:pt>
                <c:pt idx="140">
                  <c:v>276954</c:v>
                </c:pt>
                <c:pt idx="141">
                  <c:v>275112</c:v>
                </c:pt>
                <c:pt idx="142">
                  <c:v>278953</c:v>
                </c:pt>
                <c:pt idx="143">
                  <c:v>278196</c:v>
                </c:pt>
                <c:pt idx="144">
                  <c:v>279627</c:v>
                </c:pt>
                <c:pt idx="145">
                  <c:v>281370</c:v>
                </c:pt>
                <c:pt idx="146">
                  <c:v>286871</c:v>
                </c:pt>
                <c:pt idx="147">
                  <c:v>283526</c:v>
                </c:pt>
                <c:pt idx="148">
                  <c:v>288754</c:v>
                </c:pt>
                <c:pt idx="149">
                  <c:v>284935</c:v>
                </c:pt>
                <c:pt idx="150">
                  <c:v>288069</c:v>
                </c:pt>
                <c:pt idx="151">
                  <c:v>288520</c:v>
                </c:pt>
                <c:pt idx="152">
                  <c:v>293811</c:v>
                </c:pt>
                <c:pt idx="153">
                  <c:v>295462</c:v>
                </c:pt>
                <c:pt idx="154">
                  <c:v>296742</c:v>
                </c:pt>
                <c:pt idx="155">
                  <c:v>300163</c:v>
                </c:pt>
                <c:pt idx="156">
                  <c:v>298629</c:v>
                </c:pt>
                <c:pt idx="157">
                  <c:v>300795</c:v>
                </c:pt>
                <c:pt idx="158">
                  <c:v>300954</c:v>
                </c:pt>
                <c:pt idx="159">
                  <c:v>305618</c:v>
                </c:pt>
                <c:pt idx="160">
                  <c:v>302532</c:v>
                </c:pt>
                <c:pt idx="161">
                  <c:v>310510</c:v>
                </c:pt>
                <c:pt idx="162">
                  <c:v>314665</c:v>
                </c:pt>
                <c:pt idx="163">
                  <c:v>310065</c:v>
                </c:pt>
                <c:pt idx="164">
                  <c:v>310847</c:v>
                </c:pt>
                <c:pt idx="165">
                  <c:v>311429</c:v>
                </c:pt>
                <c:pt idx="166">
                  <c:v>313605</c:v>
                </c:pt>
                <c:pt idx="167">
                  <c:v>314264</c:v>
                </c:pt>
                <c:pt idx="168">
                  <c:v>323708</c:v>
                </c:pt>
                <c:pt idx="169">
                  <c:v>320678</c:v>
                </c:pt>
                <c:pt idx="170">
                  <c:v>321762</c:v>
                </c:pt>
                <c:pt idx="171">
                  <c:v>324338</c:v>
                </c:pt>
                <c:pt idx="172">
                  <c:v>321980</c:v>
                </c:pt>
                <c:pt idx="173">
                  <c:v>322577</c:v>
                </c:pt>
                <c:pt idx="174">
                  <c:v>325266</c:v>
                </c:pt>
                <c:pt idx="175">
                  <c:v>325848</c:v>
                </c:pt>
                <c:pt idx="176">
                  <c:v>324060</c:v>
                </c:pt>
                <c:pt idx="177">
                  <c:v>323038</c:v>
                </c:pt>
                <c:pt idx="178">
                  <c:v>323618</c:v>
                </c:pt>
                <c:pt idx="179">
                  <c:v>329004</c:v>
                </c:pt>
                <c:pt idx="180">
                  <c:v>328042</c:v>
                </c:pt>
                <c:pt idx="181">
                  <c:v>329179</c:v>
                </c:pt>
                <c:pt idx="182">
                  <c:v>331923</c:v>
                </c:pt>
                <c:pt idx="183">
                  <c:v>330526</c:v>
                </c:pt>
                <c:pt idx="184">
                  <c:v>335001</c:v>
                </c:pt>
                <c:pt idx="185">
                  <c:v>331630</c:v>
                </c:pt>
                <c:pt idx="186">
                  <c:v>332663</c:v>
                </c:pt>
                <c:pt idx="187">
                  <c:v>334116</c:v>
                </c:pt>
                <c:pt idx="188">
                  <c:v>338375</c:v>
                </c:pt>
                <c:pt idx="189">
                  <c:v>337100</c:v>
                </c:pt>
                <c:pt idx="190">
                  <c:v>340786</c:v>
                </c:pt>
                <c:pt idx="191">
                  <c:v>338755</c:v>
                </c:pt>
                <c:pt idx="192">
                  <c:v>338980</c:v>
                </c:pt>
                <c:pt idx="193">
                  <c:v>335238</c:v>
                </c:pt>
                <c:pt idx="194">
                  <c:v>336272</c:v>
                </c:pt>
                <c:pt idx="195">
                  <c:v>337817</c:v>
                </c:pt>
                <c:pt idx="196">
                  <c:v>338765</c:v>
                </c:pt>
                <c:pt idx="197">
                  <c:v>339708</c:v>
                </c:pt>
                <c:pt idx="198">
                  <c:v>337305</c:v>
                </c:pt>
                <c:pt idx="199">
                  <c:v>335807</c:v>
                </c:pt>
                <c:pt idx="200">
                  <c:v>329799</c:v>
                </c:pt>
                <c:pt idx="201">
                  <c:v>315543</c:v>
                </c:pt>
                <c:pt idx="202">
                  <c:v>304483</c:v>
                </c:pt>
                <c:pt idx="203">
                  <c:v>295647</c:v>
                </c:pt>
                <c:pt idx="204">
                  <c:v>300579</c:v>
                </c:pt>
                <c:pt idx="205">
                  <c:v>299791</c:v>
                </c:pt>
                <c:pt idx="206">
                  <c:v>294890</c:v>
                </c:pt>
                <c:pt idx="207">
                  <c:v>295492</c:v>
                </c:pt>
                <c:pt idx="208">
                  <c:v>298400</c:v>
                </c:pt>
                <c:pt idx="209">
                  <c:v>303065</c:v>
                </c:pt>
                <c:pt idx="210">
                  <c:v>303304</c:v>
                </c:pt>
                <c:pt idx="211">
                  <c:v>311629</c:v>
                </c:pt>
                <c:pt idx="212">
                  <c:v>303984</c:v>
                </c:pt>
                <c:pt idx="213">
                  <c:v>306248</c:v>
                </c:pt>
                <c:pt idx="214" formatCode="General">
                  <c:v>310161</c:v>
                </c:pt>
                <c:pt idx="215" formatCode="General">
                  <c:v>311924</c:v>
                </c:pt>
                <c:pt idx="216" formatCode="General">
                  <c:v>313304</c:v>
                </c:pt>
                <c:pt idx="217" formatCode="General">
                  <c:v>313681</c:v>
                </c:pt>
                <c:pt idx="218" formatCode="General">
                  <c:v>321187</c:v>
                </c:pt>
                <c:pt idx="219" formatCode="General">
                  <c:v>322993</c:v>
                </c:pt>
                <c:pt idx="220" formatCode="General">
                  <c:v>320633</c:v>
                </c:pt>
                <c:pt idx="221" formatCode="General">
                  <c:v>320045</c:v>
                </c:pt>
                <c:pt idx="222" formatCode="General">
                  <c:v>320747</c:v>
                </c:pt>
                <c:pt idx="223" formatCode="General">
                  <c:v>324572</c:v>
                </c:pt>
                <c:pt idx="224" formatCode="General">
                  <c:v>327451</c:v>
                </c:pt>
                <c:pt idx="225" formatCode="General">
                  <c:v>331514</c:v>
                </c:pt>
                <c:pt idx="226" formatCode="General">
                  <c:v>334586</c:v>
                </c:pt>
                <c:pt idx="227" formatCode="General">
                  <c:v>336857</c:v>
                </c:pt>
                <c:pt idx="228" formatCode="General">
                  <c:v>339647</c:v>
                </c:pt>
                <c:pt idx="229" formatCode="General">
                  <c:v>343733</c:v>
                </c:pt>
                <c:pt idx="230" formatCode="General">
                  <c:v>346195</c:v>
                </c:pt>
                <c:pt idx="231" formatCode="General">
                  <c:v>347316</c:v>
                </c:pt>
                <c:pt idx="232" formatCode="General">
                  <c:v>346741</c:v>
                </c:pt>
                <c:pt idx="233" formatCode="General">
                  <c:v>347349</c:v>
                </c:pt>
                <c:pt idx="234" formatCode="General">
                  <c:v>348967</c:v>
                </c:pt>
                <c:pt idx="235" formatCode="General">
                  <c:v>349904</c:v>
                </c:pt>
                <c:pt idx="236" formatCode="General">
                  <c:v>354319</c:v>
                </c:pt>
                <c:pt idx="237" formatCode="General">
                  <c:v>356544</c:v>
                </c:pt>
                <c:pt idx="238" formatCode="General">
                  <c:v>357923</c:v>
                </c:pt>
                <c:pt idx="239" formatCode="General">
                  <c:v>357975</c:v>
                </c:pt>
              </c:numCache>
            </c:numRef>
          </c:val>
          <c:smooth val="0"/>
        </c:ser>
        <c:dLbls>
          <c:showLegendKey val="0"/>
          <c:showVal val="0"/>
          <c:showCatName val="0"/>
          <c:showSerName val="0"/>
          <c:showPercent val="0"/>
          <c:showBubbleSize val="0"/>
        </c:dLbls>
        <c:marker val="1"/>
        <c:smooth val="0"/>
        <c:axId val="635534216"/>
        <c:axId val="635535000"/>
      </c:lineChart>
      <c:dateAx>
        <c:axId val="63553421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635535000"/>
        <c:crosses val="autoZero"/>
        <c:auto val="1"/>
        <c:lblOffset val="100"/>
        <c:baseTimeUnit val="months"/>
      </c:dateAx>
      <c:valAx>
        <c:axId val="635535000"/>
        <c:scaling>
          <c:orientation val="minMax"/>
        </c:scaling>
        <c:delete val="0"/>
        <c:axPos val="l"/>
        <c:numFmt formatCode="General" sourceLinked="0"/>
        <c:majorTickMark val="out"/>
        <c:minorTickMark val="none"/>
        <c:tickLblPos val="nextTo"/>
        <c:txPr>
          <a:bodyPr/>
          <a:lstStyle/>
          <a:p>
            <a:pPr>
              <a:defRPr sz="800" b="0"/>
            </a:pPr>
            <a:endParaRPr lang="en-US"/>
          </a:p>
        </c:txPr>
        <c:crossAx val="635534216"/>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Data!$H$23</c:f>
              <c:strCache>
                <c:ptCount val="1"/>
                <c:pt idx="0">
                  <c:v>Avg Sales</c:v>
                </c:pt>
              </c:strCache>
            </c:strRef>
          </c:tx>
          <c:cat>
            <c:strRef>
              <c:f>Data!$G$24:$G$35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Data!$H$24:$H$35</c:f>
              <c:numCache>
                <c:formatCode>#,##0</c:formatCode>
                <c:ptCount val="12"/>
                <c:pt idx="0">
                  <c:v>224760.25</c:v>
                </c:pt>
                <c:pt idx="1">
                  <c:v>223571.85</c:v>
                </c:pt>
                <c:pt idx="2">
                  <c:v>254489.60000000001</c:v>
                </c:pt>
                <c:pt idx="3">
                  <c:v>251134.7</c:v>
                </c:pt>
                <c:pt idx="4">
                  <c:v>264751.3</c:v>
                </c:pt>
                <c:pt idx="5">
                  <c:v>260213.85</c:v>
                </c:pt>
                <c:pt idx="6">
                  <c:v>259060.9</c:v>
                </c:pt>
                <c:pt idx="7">
                  <c:v>265564.5</c:v>
                </c:pt>
                <c:pt idx="8">
                  <c:v>248101.25</c:v>
                </c:pt>
                <c:pt idx="9">
                  <c:v>255532.15</c:v>
                </c:pt>
                <c:pt idx="10">
                  <c:v>260874.35</c:v>
                </c:pt>
                <c:pt idx="11">
                  <c:v>308005.5</c:v>
                </c:pt>
              </c:numCache>
            </c:numRef>
          </c:val>
          <c:smooth val="0"/>
        </c:ser>
        <c:ser>
          <c:idx val="1"/>
          <c:order val="1"/>
          <c:tx>
            <c:strRef>
              <c:f>Data!$I$23</c:f>
              <c:strCache>
                <c:ptCount val="1"/>
                <c:pt idx="0">
                  <c:v>Avg SA Sales</c:v>
                </c:pt>
              </c:strCache>
            </c:strRef>
          </c:tx>
          <c:cat>
            <c:strRef>
              <c:f>Data!$G$24:$G$35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Data!$I$24:$I$35</c:f>
              <c:numCache>
                <c:formatCode>#,##0</c:formatCode>
                <c:ptCount val="12"/>
                <c:pt idx="0">
                  <c:v>251385.45</c:v>
                </c:pt>
                <c:pt idx="1">
                  <c:v>251820.95</c:v>
                </c:pt>
                <c:pt idx="2">
                  <c:v>253167.95</c:v>
                </c:pt>
                <c:pt idx="3">
                  <c:v>254156.45</c:v>
                </c:pt>
                <c:pt idx="4">
                  <c:v>254641.55</c:v>
                </c:pt>
                <c:pt idx="5">
                  <c:v>255803.5</c:v>
                </c:pt>
                <c:pt idx="6">
                  <c:v>256882.7</c:v>
                </c:pt>
                <c:pt idx="7">
                  <c:v>258130.95</c:v>
                </c:pt>
                <c:pt idx="8">
                  <c:v>258465</c:v>
                </c:pt>
                <c:pt idx="9">
                  <c:v>259459.6</c:v>
                </c:pt>
                <c:pt idx="10">
                  <c:v>260011.5</c:v>
                </c:pt>
                <c:pt idx="11">
                  <c:v>260779.3</c:v>
                </c:pt>
              </c:numCache>
            </c:numRef>
          </c:val>
          <c:smooth val="0"/>
        </c:ser>
        <c:dLbls>
          <c:showLegendKey val="0"/>
          <c:showVal val="0"/>
          <c:showCatName val="0"/>
          <c:showSerName val="0"/>
          <c:showPercent val="0"/>
          <c:showBubbleSize val="0"/>
        </c:dLbls>
        <c:marker val="1"/>
        <c:smooth val="0"/>
        <c:axId val="635531080"/>
        <c:axId val="635533432"/>
      </c:lineChart>
      <c:catAx>
        <c:axId val="635531080"/>
        <c:scaling>
          <c:orientation val="minMax"/>
        </c:scaling>
        <c:delete val="0"/>
        <c:axPos val="b"/>
        <c:numFmt formatCode="General" sourceLinked="0"/>
        <c:majorTickMark val="out"/>
        <c:minorTickMark val="none"/>
        <c:tickLblPos val="nextTo"/>
        <c:crossAx val="635533432"/>
        <c:crosses val="autoZero"/>
        <c:auto val="1"/>
        <c:lblAlgn val="ctr"/>
        <c:lblOffset val="100"/>
        <c:noMultiLvlLbl val="0"/>
      </c:catAx>
      <c:valAx>
        <c:axId val="635533432"/>
        <c:scaling>
          <c:orientation val="minMax"/>
          <c:max val="280000"/>
          <c:min val="200000"/>
        </c:scaling>
        <c:delete val="0"/>
        <c:axPos val="l"/>
        <c:majorGridlines/>
        <c:numFmt formatCode="#,##0" sourceLinked="1"/>
        <c:majorTickMark val="out"/>
        <c:minorTickMark val="none"/>
        <c:tickLblPos val="nextTo"/>
        <c:crossAx val="63553108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276225</xdr:colOff>
      <xdr:row>1</xdr:row>
      <xdr:rowOff>38101</xdr:rowOff>
    </xdr:from>
    <xdr:to>
      <xdr:col>3</xdr:col>
      <xdr:colOff>276225</xdr:colOff>
      <xdr:row>3</xdr:row>
      <xdr:rowOff>28575</xdr:rowOff>
    </xdr:to>
    <xdr:sp macro="" textlink="">
      <xdr:nvSpPr>
        <xdr:cNvPr id="2" name="TextBox 1"/>
        <xdr:cNvSpPr txBox="1"/>
      </xdr:nvSpPr>
      <xdr:spPr>
        <a:xfrm>
          <a:off x="276225" y="228601"/>
          <a:ext cx="1828800" cy="3714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 Bureau</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190500</xdr:colOff>
      <xdr:row>7</xdr:row>
      <xdr:rowOff>47625</xdr:rowOff>
    </xdr:from>
    <xdr:to>
      <xdr:col>2</xdr:col>
      <xdr:colOff>819150</xdr:colOff>
      <xdr:row>10</xdr:row>
      <xdr:rowOff>57150</xdr:rowOff>
    </xdr:to>
    <xdr:sp macro="" textlink="">
      <xdr:nvSpPr>
        <xdr:cNvPr id="2" name="TextBox 1"/>
        <xdr:cNvSpPr txBox="1"/>
      </xdr:nvSpPr>
      <xdr:spPr>
        <a:xfrm>
          <a:off x="971550" y="1181100"/>
          <a:ext cx="1704975" cy="4953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Each value is expressed in millions of dollars.</a:t>
          </a:r>
          <a:endParaRPr lang="en-US"/>
        </a:p>
        <a:p>
          <a:endParaRPr lang="en-US" sz="1100"/>
        </a:p>
      </xdr:txBody>
    </xdr:sp>
    <xdr:clientData/>
  </xdr:twoCellAnchor>
  <xdr:twoCellAnchor editAs="oneCell">
    <xdr:from>
      <xdr:col>5</xdr:col>
      <xdr:colOff>12700</xdr:colOff>
      <xdr:row>0</xdr:row>
      <xdr:rowOff>0</xdr:rowOff>
    </xdr:from>
    <xdr:to>
      <xdr:col>14</xdr:col>
      <xdr:colOff>476250</xdr:colOff>
      <xdr:row>18</xdr:row>
      <xdr:rowOff>76200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581025</xdr:colOff>
      <xdr:row>22</xdr:row>
      <xdr:rowOff>28575</xdr:rowOff>
    </xdr:from>
    <xdr:to>
      <xdr:col>17</xdr:col>
      <xdr:colOff>171450</xdr:colOff>
      <xdr:row>36</xdr:row>
      <xdr:rowOff>104775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35</xdr:row>
      <xdr:rowOff>190499</xdr:rowOff>
    </xdr:from>
    <xdr:to>
      <xdr:col>9</xdr:col>
      <xdr:colOff>114300</xdr:colOff>
      <xdr:row>46</xdr:row>
      <xdr:rowOff>66674</xdr:rowOff>
    </xdr:to>
    <xdr:sp macro="" textlink="">
      <xdr:nvSpPr>
        <xdr:cNvPr id="5" name="TextBox 4"/>
        <xdr:cNvSpPr txBox="1"/>
      </xdr:nvSpPr>
      <xdr:spPr>
        <a:xfrm>
          <a:off x="4810125" y="6857999"/>
          <a:ext cx="3505200" cy="19716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Part</a:t>
          </a:r>
          <a:r>
            <a:rPr lang="en-US" sz="1100" baseline="0"/>
            <a:t> a: </a:t>
          </a:r>
          <a:r>
            <a:rPr lang="en-US" sz="1100"/>
            <a:t>The regular</a:t>
          </a:r>
          <a:r>
            <a:rPr lang="en-US" sz="1100" baseline="0"/>
            <a:t> seasonal pattern is clear in the blue (actual) series in the top chart, whereas the red (SA) series is much smoother.  (Both were trending steadily upward until mid-2008.) To see the seasonal pattern better, I calculated the averages for each month for each series and then graphed these averages. The red (SA) line of averages is nearly flat, but the blue line shows how sales tend to smaller in Jan and Feb and largest in Dec.</a:t>
          </a:r>
          <a:endParaRPr lang="en-US" sz="1100"/>
        </a:p>
      </xdr:txBody>
    </xdr:sp>
    <xdr:clientData/>
  </xdr:twoCellAnchor>
  <xdr:twoCellAnchor>
    <xdr:from>
      <xdr:col>9</xdr:col>
      <xdr:colOff>762000</xdr:colOff>
      <xdr:row>37</xdr:row>
      <xdr:rowOff>152400</xdr:rowOff>
    </xdr:from>
    <xdr:to>
      <xdr:col>14</xdr:col>
      <xdr:colOff>0</xdr:colOff>
      <xdr:row>44</xdr:row>
      <xdr:rowOff>180975</xdr:rowOff>
    </xdr:to>
    <xdr:sp macro="" textlink="">
      <xdr:nvSpPr>
        <xdr:cNvPr id="6" name="TextBox 5"/>
        <xdr:cNvSpPr txBox="1"/>
      </xdr:nvSpPr>
      <xdr:spPr>
        <a:xfrm>
          <a:off x="8963025" y="6629400"/>
          <a:ext cx="3238500" cy="13620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Part b: As of the end of 2011, the trend was upward. If you want to be optimistic, you could extend this upward trend for the next 12 months. However, you would</a:t>
          </a:r>
          <a:r>
            <a:rPr lang="en-US" sz="1100" baseline="0"/>
            <a:t> have to adjust Dec, Jan, and Feb for seasonality (Jan and Feb downward by about 10-12% and Dec upward by about 18%).</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41"/>
  <sheetViews>
    <sheetView tabSelected="1" workbookViewId="0"/>
  </sheetViews>
  <sheetFormatPr defaultRowHeight="15" customHeight="1" x14ac:dyDescent="0.25"/>
  <cols>
    <col min="1" max="1" width="11.7109375" style="10" customWidth="1"/>
    <col min="2" max="2" width="16.140625" style="2" bestFit="1" customWidth="1"/>
    <col min="3" max="3" width="24.28515625" style="2" bestFit="1" customWidth="1"/>
    <col min="4" max="4" width="10.85546875" style="2" customWidth="1"/>
    <col min="5" max="5" width="9.140625" style="2"/>
    <col min="6" max="13" width="12.7109375" style="2" customWidth="1"/>
    <col min="14" max="257" width="9.140625" style="2"/>
    <col min="258" max="258" width="11.7109375" style="2" customWidth="1"/>
    <col min="259" max="513" width="9.140625" style="2"/>
    <col min="514" max="514" width="11.7109375" style="2" customWidth="1"/>
    <col min="515" max="769" width="9.140625" style="2"/>
    <col min="770" max="770" width="11.7109375" style="2" customWidth="1"/>
    <col min="771" max="1025" width="9.140625" style="2"/>
    <col min="1026" max="1026" width="11.7109375" style="2" customWidth="1"/>
    <col min="1027" max="1281" width="9.140625" style="2"/>
    <col min="1282" max="1282" width="11.7109375" style="2" customWidth="1"/>
    <col min="1283" max="1537" width="9.140625" style="2"/>
    <col min="1538" max="1538" width="11.7109375" style="2" customWidth="1"/>
    <col min="1539" max="1793" width="9.140625" style="2"/>
    <col min="1794" max="1794" width="11.7109375" style="2" customWidth="1"/>
    <col min="1795" max="2049" width="9.140625" style="2"/>
    <col min="2050" max="2050" width="11.7109375" style="2" customWidth="1"/>
    <col min="2051" max="2305" width="9.140625" style="2"/>
    <col min="2306" max="2306" width="11.7109375" style="2" customWidth="1"/>
    <col min="2307" max="2561" width="9.140625" style="2"/>
    <col min="2562" max="2562" width="11.7109375" style="2" customWidth="1"/>
    <col min="2563" max="2817" width="9.140625" style="2"/>
    <col min="2818" max="2818" width="11.7109375" style="2" customWidth="1"/>
    <col min="2819" max="3073" width="9.140625" style="2"/>
    <col min="3074" max="3074" width="11.7109375" style="2" customWidth="1"/>
    <col min="3075" max="3329" width="9.140625" style="2"/>
    <col min="3330" max="3330" width="11.7109375" style="2" customWidth="1"/>
    <col min="3331" max="3585" width="9.140625" style="2"/>
    <col min="3586" max="3586" width="11.7109375" style="2" customWidth="1"/>
    <col min="3587" max="3841" width="9.140625" style="2"/>
    <col min="3842" max="3842" width="11.7109375" style="2" customWidth="1"/>
    <col min="3843" max="4097" width="9.140625" style="2"/>
    <col min="4098" max="4098" width="11.7109375" style="2" customWidth="1"/>
    <col min="4099" max="4353" width="9.140625" style="2"/>
    <col min="4354" max="4354" width="11.7109375" style="2" customWidth="1"/>
    <col min="4355" max="4609" width="9.140625" style="2"/>
    <col min="4610" max="4610" width="11.7109375" style="2" customWidth="1"/>
    <col min="4611" max="4865" width="9.140625" style="2"/>
    <col min="4866" max="4866" width="11.7109375" style="2" customWidth="1"/>
    <col min="4867" max="5121" width="9.140625" style="2"/>
    <col min="5122" max="5122" width="11.7109375" style="2" customWidth="1"/>
    <col min="5123" max="5377" width="9.140625" style="2"/>
    <col min="5378" max="5378" width="11.7109375" style="2" customWidth="1"/>
    <col min="5379" max="5633" width="9.140625" style="2"/>
    <col min="5634" max="5634" width="11.7109375" style="2" customWidth="1"/>
    <col min="5635" max="5889" width="9.140625" style="2"/>
    <col min="5890" max="5890" width="11.7109375" style="2" customWidth="1"/>
    <col min="5891" max="6145" width="9.140625" style="2"/>
    <col min="6146" max="6146" width="11.7109375" style="2" customWidth="1"/>
    <col min="6147" max="6401" width="9.140625" style="2"/>
    <col min="6402" max="6402" width="11.7109375" style="2" customWidth="1"/>
    <col min="6403" max="6657" width="9.140625" style="2"/>
    <col min="6658" max="6658" width="11.7109375" style="2" customWidth="1"/>
    <col min="6659" max="6913" width="9.140625" style="2"/>
    <col min="6914" max="6914" width="11.7109375" style="2" customWidth="1"/>
    <col min="6915" max="7169" width="9.140625" style="2"/>
    <col min="7170" max="7170" width="11.7109375" style="2" customWidth="1"/>
    <col min="7171" max="7425" width="9.140625" style="2"/>
    <col min="7426" max="7426" width="11.7109375" style="2" customWidth="1"/>
    <col min="7427" max="7681" width="9.140625" style="2"/>
    <col min="7682" max="7682" width="11.7109375" style="2" customWidth="1"/>
    <col min="7683" max="7937" width="9.140625" style="2"/>
    <col min="7938" max="7938" width="11.7109375" style="2" customWidth="1"/>
    <col min="7939" max="8193" width="9.140625" style="2"/>
    <col min="8194" max="8194" width="11.7109375" style="2" customWidth="1"/>
    <col min="8195" max="8449" width="9.140625" style="2"/>
    <col min="8450" max="8450" width="11.7109375" style="2" customWidth="1"/>
    <col min="8451" max="8705" width="9.140625" style="2"/>
    <col min="8706" max="8706" width="11.7109375" style="2" customWidth="1"/>
    <col min="8707" max="8961" width="9.140625" style="2"/>
    <col min="8962" max="8962" width="11.7109375" style="2" customWidth="1"/>
    <col min="8963" max="9217" width="9.140625" style="2"/>
    <col min="9218" max="9218" width="11.7109375" style="2" customWidth="1"/>
    <col min="9219" max="9473" width="9.140625" style="2"/>
    <col min="9474" max="9474" width="11.7109375" style="2" customWidth="1"/>
    <col min="9475" max="9729" width="9.140625" style="2"/>
    <col min="9730" max="9730" width="11.7109375" style="2" customWidth="1"/>
    <col min="9731" max="9985" width="9.140625" style="2"/>
    <col min="9986" max="9986" width="11.7109375" style="2" customWidth="1"/>
    <col min="9987" max="10241" width="9.140625" style="2"/>
    <col min="10242" max="10242" width="11.7109375" style="2" customWidth="1"/>
    <col min="10243" max="10497" width="9.140625" style="2"/>
    <col min="10498" max="10498" width="11.7109375" style="2" customWidth="1"/>
    <col min="10499" max="10753" width="9.140625" style="2"/>
    <col min="10754" max="10754" width="11.7109375" style="2" customWidth="1"/>
    <col min="10755" max="11009" width="9.140625" style="2"/>
    <col min="11010" max="11010" width="11.7109375" style="2" customWidth="1"/>
    <col min="11011" max="11265" width="9.140625" style="2"/>
    <col min="11266" max="11266" width="11.7109375" style="2" customWidth="1"/>
    <col min="11267" max="11521" width="9.140625" style="2"/>
    <col min="11522" max="11522" width="11.7109375" style="2" customWidth="1"/>
    <col min="11523" max="11777" width="9.140625" style="2"/>
    <col min="11778" max="11778" width="11.7109375" style="2" customWidth="1"/>
    <col min="11779" max="12033" width="9.140625" style="2"/>
    <col min="12034" max="12034" width="11.7109375" style="2" customWidth="1"/>
    <col min="12035" max="12289" width="9.140625" style="2"/>
    <col min="12290" max="12290" width="11.7109375" style="2" customWidth="1"/>
    <col min="12291" max="12545" width="9.140625" style="2"/>
    <col min="12546" max="12546" width="11.7109375" style="2" customWidth="1"/>
    <col min="12547" max="12801" width="9.140625" style="2"/>
    <col min="12802" max="12802" width="11.7109375" style="2" customWidth="1"/>
    <col min="12803" max="13057" width="9.140625" style="2"/>
    <col min="13058" max="13058" width="11.7109375" style="2" customWidth="1"/>
    <col min="13059" max="13313" width="9.140625" style="2"/>
    <col min="13314" max="13314" width="11.7109375" style="2" customWidth="1"/>
    <col min="13315" max="13569" width="9.140625" style="2"/>
    <col min="13570" max="13570" width="11.7109375" style="2" customWidth="1"/>
    <col min="13571" max="13825" width="9.140625" style="2"/>
    <col min="13826" max="13826" width="11.7109375" style="2" customWidth="1"/>
    <col min="13827" max="14081" width="9.140625" style="2"/>
    <col min="14082" max="14082" width="11.7109375" style="2" customWidth="1"/>
    <col min="14083" max="14337" width="9.140625" style="2"/>
    <col min="14338" max="14338" width="11.7109375" style="2" customWidth="1"/>
    <col min="14339" max="14593" width="9.140625" style="2"/>
    <col min="14594" max="14594" width="11.7109375" style="2" customWidth="1"/>
    <col min="14595" max="14849" width="9.140625" style="2"/>
    <col min="14850" max="14850" width="11.7109375" style="2" customWidth="1"/>
    <col min="14851" max="15105" width="9.140625" style="2"/>
    <col min="15106" max="15106" width="11.7109375" style="2" customWidth="1"/>
    <col min="15107" max="15361" width="9.140625" style="2"/>
    <col min="15362" max="15362" width="11.7109375" style="2" customWidth="1"/>
    <col min="15363" max="15617" width="9.140625" style="2"/>
    <col min="15618" max="15618" width="11.7109375" style="2" customWidth="1"/>
    <col min="15619" max="15873" width="9.140625" style="2"/>
    <col min="15874" max="15874" width="11.7109375" style="2" customWidth="1"/>
    <col min="15875" max="16129" width="9.140625" style="2"/>
    <col min="16130" max="16130" width="11.7109375" style="2" customWidth="1"/>
    <col min="16131" max="16384" width="9.140625" style="2"/>
  </cols>
  <sheetData>
    <row r="1" spans="1:7" s="1" customFormat="1" ht="15" customHeight="1" x14ac:dyDescent="0.3">
      <c r="A1" s="8" t="s">
        <v>1</v>
      </c>
      <c r="B1" s="6" t="s">
        <v>2</v>
      </c>
      <c r="C1" s="6" t="s">
        <v>0</v>
      </c>
      <c r="D1" s="6" t="s">
        <v>40</v>
      </c>
      <c r="G1" s="7"/>
    </row>
    <row r="2" spans="1:7" ht="15" customHeight="1" x14ac:dyDescent="0.3">
      <c r="A2" s="9">
        <v>33604</v>
      </c>
      <c r="B2" s="4">
        <v>131396</v>
      </c>
      <c r="C2" s="4">
        <v>147140</v>
      </c>
      <c r="D2" s="4">
        <f>MONTH(A2)</f>
        <v>1</v>
      </c>
      <c r="G2" s="5"/>
    </row>
    <row r="3" spans="1:7" ht="15" customHeight="1" x14ac:dyDescent="0.3">
      <c r="A3" s="9">
        <v>33635</v>
      </c>
      <c r="B3" s="4">
        <v>131697</v>
      </c>
      <c r="C3" s="4">
        <v>147808</v>
      </c>
      <c r="D3" s="4">
        <f t="shared" ref="D3:D66" si="0">MONTH(A3)</f>
        <v>2</v>
      </c>
      <c r="G3" s="5"/>
    </row>
    <row r="4" spans="1:7" ht="15" customHeight="1" x14ac:dyDescent="0.3">
      <c r="A4" s="9">
        <v>33664</v>
      </c>
      <c r="B4" s="4">
        <v>143055</v>
      </c>
      <c r="C4" s="4">
        <v>147327</v>
      </c>
      <c r="D4" s="4">
        <f t="shared" si="0"/>
        <v>3</v>
      </c>
      <c r="G4" s="5"/>
    </row>
    <row r="5" spans="1:7" ht="15" customHeight="1" x14ac:dyDescent="0.3">
      <c r="A5" s="9">
        <v>33695</v>
      </c>
      <c r="B5" s="4">
        <v>147373</v>
      </c>
      <c r="C5" s="4">
        <v>148412</v>
      </c>
      <c r="D5" s="4">
        <f t="shared" si="0"/>
        <v>4</v>
      </c>
      <c r="G5" s="5"/>
    </row>
    <row r="6" spans="1:7" ht="15" customHeight="1" x14ac:dyDescent="0.3">
      <c r="A6" s="9">
        <v>33725</v>
      </c>
      <c r="B6" s="4">
        <v>152841</v>
      </c>
      <c r="C6" s="4">
        <v>149259</v>
      </c>
      <c r="D6" s="4">
        <f t="shared" si="0"/>
        <v>5</v>
      </c>
      <c r="G6" s="5"/>
    </row>
    <row r="7" spans="1:7" ht="15" customHeight="1" x14ac:dyDescent="0.3">
      <c r="A7" s="9">
        <v>33756</v>
      </c>
      <c r="B7" s="4">
        <v>152725</v>
      </c>
      <c r="C7" s="4">
        <v>150172</v>
      </c>
      <c r="D7" s="4">
        <f t="shared" si="0"/>
        <v>6</v>
      </c>
      <c r="G7" s="5"/>
    </row>
    <row r="8" spans="1:7" ht="15" customHeight="1" x14ac:dyDescent="0.3">
      <c r="A8" s="9">
        <v>33786</v>
      </c>
      <c r="B8" s="4">
        <v>152733</v>
      </c>
      <c r="C8" s="4">
        <v>150773</v>
      </c>
      <c r="D8" s="4">
        <f t="shared" si="0"/>
        <v>7</v>
      </c>
      <c r="G8" s="5"/>
    </row>
    <row r="9" spans="1:7" ht="15" customHeight="1" x14ac:dyDescent="0.3">
      <c r="A9" s="9">
        <v>33817</v>
      </c>
      <c r="B9" s="4">
        <v>152923</v>
      </c>
      <c r="C9" s="4">
        <v>151409</v>
      </c>
      <c r="D9" s="4">
        <f t="shared" si="0"/>
        <v>8</v>
      </c>
      <c r="G9" s="5"/>
    </row>
    <row r="10" spans="1:7" ht="15" customHeight="1" x14ac:dyDescent="0.3">
      <c r="A10" s="9">
        <v>33848</v>
      </c>
      <c r="B10" s="4">
        <v>148990</v>
      </c>
      <c r="C10" s="4">
        <v>153282</v>
      </c>
      <c r="D10" s="4">
        <f t="shared" si="0"/>
        <v>9</v>
      </c>
      <c r="G10" s="5"/>
    </row>
    <row r="11" spans="1:7" ht="15" customHeight="1" x14ac:dyDescent="0.3">
      <c r="A11" s="9">
        <v>33878</v>
      </c>
      <c r="B11" s="4">
        <v>156201</v>
      </c>
      <c r="C11" s="4">
        <v>153741</v>
      </c>
      <c r="D11" s="4">
        <f t="shared" si="0"/>
        <v>10</v>
      </c>
      <c r="G11" s="5"/>
    </row>
    <row r="12" spans="1:7" ht="15" customHeight="1" x14ac:dyDescent="0.3">
      <c r="A12" s="9">
        <v>33909</v>
      </c>
      <c r="B12" s="4">
        <v>154727</v>
      </c>
      <c r="C12" s="4">
        <v>153957</v>
      </c>
      <c r="D12" s="4">
        <f t="shared" si="0"/>
        <v>11</v>
      </c>
      <c r="G12" s="5"/>
    </row>
    <row r="13" spans="1:7" ht="15" customHeight="1" x14ac:dyDescent="0.3">
      <c r="A13" s="9">
        <v>33939</v>
      </c>
      <c r="B13" s="4">
        <v>191059</v>
      </c>
      <c r="C13" s="4">
        <v>156094</v>
      </c>
      <c r="D13" s="4">
        <f t="shared" si="0"/>
        <v>12</v>
      </c>
      <c r="G13" s="5"/>
    </row>
    <row r="14" spans="1:7" ht="15" customHeight="1" x14ac:dyDescent="0.3">
      <c r="A14" s="9">
        <v>33970</v>
      </c>
      <c r="B14" s="4">
        <v>138166</v>
      </c>
      <c r="C14" s="4">
        <v>158085</v>
      </c>
      <c r="D14" s="4">
        <f t="shared" si="0"/>
        <v>1</v>
      </c>
      <c r="G14" s="5"/>
    </row>
    <row r="15" spans="1:7" ht="15" customHeight="1" x14ac:dyDescent="0.3">
      <c r="A15" s="9">
        <v>34001</v>
      </c>
      <c r="B15" s="4">
        <v>134672</v>
      </c>
      <c r="C15" s="4">
        <v>156595</v>
      </c>
      <c r="D15" s="4">
        <f t="shared" si="0"/>
        <v>2</v>
      </c>
      <c r="G15" s="5"/>
    </row>
    <row r="16" spans="1:7" ht="15" customHeight="1" x14ac:dyDescent="0.3">
      <c r="A16" s="9">
        <v>34029</v>
      </c>
      <c r="B16" s="4">
        <v>153778</v>
      </c>
      <c r="C16" s="4">
        <v>155331</v>
      </c>
      <c r="D16" s="4">
        <f t="shared" si="0"/>
        <v>3</v>
      </c>
      <c r="G16" s="5"/>
    </row>
    <row r="17" spans="1:10" ht="15" customHeight="1" x14ac:dyDescent="0.3">
      <c r="A17" s="9">
        <v>34060</v>
      </c>
      <c r="B17" s="4">
        <v>158433</v>
      </c>
      <c r="C17" s="4">
        <v>158910</v>
      </c>
      <c r="D17" s="4">
        <f t="shared" si="0"/>
        <v>4</v>
      </c>
      <c r="G17" s="5"/>
    </row>
    <row r="18" spans="1:10" ht="15" customHeight="1" x14ac:dyDescent="0.3">
      <c r="A18" s="9">
        <v>34090</v>
      </c>
      <c r="B18" s="4">
        <v>164015</v>
      </c>
      <c r="C18" s="4">
        <v>161115</v>
      </c>
      <c r="D18" s="4">
        <f t="shared" si="0"/>
        <v>5</v>
      </c>
      <c r="G18" s="5"/>
    </row>
    <row r="19" spans="1:10" ht="15" customHeight="1" x14ac:dyDescent="0.25">
      <c r="A19" s="9">
        <v>34121</v>
      </c>
      <c r="B19" s="4">
        <v>163730</v>
      </c>
      <c r="C19" s="4">
        <v>160677</v>
      </c>
      <c r="D19" s="4">
        <f t="shared" si="0"/>
        <v>6</v>
      </c>
    </row>
    <row r="20" spans="1:10" ht="15" customHeight="1" x14ac:dyDescent="0.25">
      <c r="A20" s="9">
        <v>34151</v>
      </c>
      <c r="B20" s="4">
        <v>164786</v>
      </c>
      <c r="C20" s="4">
        <v>162993</v>
      </c>
      <c r="D20" s="4">
        <f t="shared" si="0"/>
        <v>7</v>
      </c>
    </row>
    <row r="21" spans="1:10" ht="15" customHeight="1" x14ac:dyDescent="0.25">
      <c r="A21" s="9">
        <v>34182</v>
      </c>
      <c r="B21" s="4">
        <v>164358</v>
      </c>
      <c r="C21" s="4">
        <v>162731</v>
      </c>
      <c r="D21" s="4">
        <f t="shared" si="0"/>
        <v>8</v>
      </c>
    </row>
    <row r="22" spans="1:10" ht="15" customHeight="1" x14ac:dyDescent="0.25">
      <c r="A22" s="9">
        <v>34213</v>
      </c>
      <c r="B22" s="4">
        <v>159769</v>
      </c>
      <c r="C22" s="4">
        <v>163698</v>
      </c>
      <c r="D22" s="4">
        <f t="shared" si="0"/>
        <v>9</v>
      </c>
    </row>
    <row r="23" spans="1:10" ht="15" customHeight="1" x14ac:dyDescent="0.25">
      <c r="A23" s="9">
        <v>34243</v>
      </c>
      <c r="B23" s="4">
        <v>164291</v>
      </c>
      <c r="C23" s="4">
        <v>164951</v>
      </c>
      <c r="D23" s="4">
        <f t="shared" si="0"/>
        <v>10</v>
      </c>
      <c r="F23" s="13" t="s">
        <v>40</v>
      </c>
      <c r="G23" s="13" t="s">
        <v>1</v>
      </c>
      <c r="H23" s="14" t="s">
        <v>41</v>
      </c>
      <c r="I23" s="14" t="s">
        <v>42</v>
      </c>
      <c r="J23" s="17" t="s">
        <v>55</v>
      </c>
    </row>
    <row r="24" spans="1:10" ht="15" customHeight="1" x14ac:dyDescent="0.25">
      <c r="A24" s="9">
        <v>34274</v>
      </c>
      <c r="B24" s="4">
        <v>170159</v>
      </c>
      <c r="C24" s="4">
        <v>166986</v>
      </c>
      <c r="D24" s="4">
        <f t="shared" si="0"/>
        <v>11</v>
      </c>
      <c r="F24" s="13">
        <v>1</v>
      </c>
      <c r="G24" s="13" t="s">
        <v>43</v>
      </c>
      <c r="H24" s="15">
        <f>AVERAGEIF($D$2:$D$241,$F24,B$2:B$241)</f>
        <v>224760.25</v>
      </c>
      <c r="I24" s="15">
        <f>AVERAGEIF($D$2:$D$241,$F24,C$2:C$241)</f>
        <v>251385.45</v>
      </c>
      <c r="J24" s="16">
        <f t="shared" ref="J24:J35" si="1">H24/I24</f>
        <v>0.89408615335533537</v>
      </c>
    </row>
    <row r="25" spans="1:10" ht="15" customHeight="1" x14ac:dyDescent="0.25">
      <c r="A25" s="9">
        <v>34304</v>
      </c>
      <c r="B25" s="4">
        <v>207156</v>
      </c>
      <c r="C25" s="4">
        <v>168283</v>
      </c>
      <c r="D25" s="4">
        <f t="shared" si="0"/>
        <v>12</v>
      </c>
      <c r="F25" s="13">
        <v>2</v>
      </c>
      <c r="G25" s="13" t="s">
        <v>44</v>
      </c>
      <c r="H25" s="15">
        <f t="shared" ref="H25:H35" si="2">AVERAGEIF($D$2:$D$241,$F25,B$2:B$241)</f>
        <v>223571.85</v>
      </c>
      <c r="I25" s="15">
        <f t="shared" ref="I25:I35" si="3">AVERAGEIF($D$2:$D$241,$F25,C$2:C$241)</f>
        <v>251820.95</v>
      </c>
      <c r="J25" s="16">
        <f t="shared" si="1"/>
        <v>0.88782069164618749</v>
      </c>
    </row>
    <row r="26" spans="1:10" ht="15" customHeight="1" x14ac:dyDescent="0.25">
      <c r="A26" s="9">
        <v>34335</v>
      </c>
      <c r="B26" s="4">
        <v>146064</v>
      </c>
      <c r="C26" s="4">
        <v>168277</v>
      </c>
      <c r="D26" s="4">
        <f t="shared" si="0"/>
        <v>1</v>
      </c>
      <c r="F26" s="13">
        <v>3</v>
      </c>
      <c r="G26" s="13" t="s">
        <v>45</v>
      </c>
      <c r="H26" s="15">
        <f t="shared" si="2"/>
        <v>254489.60000000001</v>
      </c>
      <c r="I26" s="15">
        <f t="shared" si="3"/>
        <v>253167.95</v>
      </c>
      <c r="J26" s="16">
        <f t="shared" si="1"/>
        <v>1.0052204475329518</v>
      </c>
    </row>
    <row r="27" spans="1:10" ht="15" customHeight="1" x14ac:dyDescent="0.25">
      <c r="A27" s="9">
        <v>34366</v>
      </c>
      <c r="B27" s="4">
        <v>146594</v>
      </c>
      <c r="C27" s="4">
        <v>170063</v>
      </c>
      <c r="D27" s="4">
        <f t="shared" si="0"/>
        <v>2</v>
      </c>
      <c r="F27" s="13">
        <v>4</v>
      </c>
      <c r="G27" s="13" t="s">
        <v>46</v>
      </c>
      <c r="H27" s="15">
        <f t="shared" si="2"/>
        <v>251134.7</v>
      </c>
      <c r="I27" s="15">
        <f t="shared" si="3"/>
        <v>254156.45</v>
      </c>
      <c r="J27" s="16">
        <f t="shared" si="1"/>
        <v>0.98811066962888405</v>
      </c>
    </row>
    <row r="28" spans="1:10" ht="15" customHeight="1" x14ac:dyDescent="0.25">
      <c r="A28" s="9">
        <v>34394</v>
      </c>
      <c r="B28" s="4">
        <v>172501</v>
      </c>
      <c r="C28" s="4">
        <v>173020</v>
      </c>
      <c r="D28" s="4">
        <f t="shared" si="0"/>
        <v>3</v>
      </c>
      <c r="F28" s="13">
        <v>5</v>
      </c>
      <c r="G28" s="13" t="s">
        <v>47</v>
      </c>
      <c r="H28" s="15">
        <f t="shared" si="2"/>
        <v>264751.3</v>
      </c>
      <c r="I28" s="15">
        <f t="shared" si="3"/>
        <v>254641.55</v>
      </c>
      <c r="J28" s="16">
        <f t="shared" si="1"/>
        <v>1.03970188682876</v>
      </c>
    </row>
    <row r="29" spans="1:10" ht="15" customHeight="1" x14ac:dyDescent="0.25">
      <c r="A29" s="9">
        <v>34425</v>
      </c>
      <c r="B29" s="4">
        <v>171740</v>
      </c>
      <c r="C29" s="4">
        <v>173650</v>
      </c>
      <c r="D29" s="4">
        <f t="shared" si="0"/>
        <v>4</v>
      </c>
      <c r="F29" s="13">
        <v>6</v>
      </c>
      <c r="G29" s="13" t="s">
        <v>48</v>
      </c>
      <c r="H29" s="15">
        <f t="shared" si="2"/>
        <v>260213.85</v>
      </c>
      <c r="I29" s="15">
        <f t="shared" si="3"/>
        <v>255803.5</v>
      </c>
      <c r="J29" s="16">
        <f t="shared" si="1"/>
        <v>1.01724116362755</v>
      </c>
    </row>
    <row r="30" spans="1:10" ht="15" customHeight="1" x14ac:dyDescent="0.25">
      <c r="A30" s="9">
        <v>34455</v>
      </c>
      <c r="B30" s="4">
        <v>175715</v>
      </c>
      <c r="C30" s="4">
        <v>172608</v>
      </c>
      <c r="D30" s="4">
        <f t="shared" si="0"/>
        <v>5</v>
      </c>
      <c r="F30" s="13">
        <v>7</v>
      </c>
      <c r="G30" s="13" t="s">
        <v>49</v>
      </c>
      <c r="H30" s="15">
        <f t="shared" si="2"/>
        <v>259060.9</v>
      </c>
      <c r="I30" s="15">
        <f t="shared" si="3"/>
        <v>256882.7</v>
      </c>
      <c r="J30" s="16">
        <f t="shared" si="1"/>
        <v>1.0084793565312105</v>
      </c>
    </row>
    <row r="31" spans="1:10" ht="15" customHeight="1" x14ac:dyDescent="0.25">
      <c r="A31" s="9">
        <v>34486</v>
      </c>
      <c r="B31" s="4">
        <v>178873</v>
      </c>
      <c r="C31" s="4">
        <v>174681</v>
      </c>
      <c r="D31" s="4">
        <f t="shared" si="0"/>
        <v>6</v>
      </c>
      <c r="F31" s="13">
        <v>8</v>
      </c>
      <c r="G31" s="13" t="s">
        <v>50</v>
      </c>
      <c r="H31" s="15">
        <f t="shared" si="2"/>
        <v>265564.5</v>
      </c>
      <c r="I31" s="15">
        <f t="shared" si="3"/>
        <v>258130.95</v>
      </c>
      <c r="J31" s="16">
        <f t="shared" si="1"/>
        <v>1.0287975928496758</v>
      </c>
    </row>
    <row r="32" spans="1:10" ht="15" customHeight="1" x14ac:dyDescent="0.25">
      <c r="A32" s="9">
        <v>34516</v>
      </c>
      <c r="B32" s="4">
        <v>173758</v>
      </c>
      <c r="C32" s="4">
        <v>175159</v>
      </c>
      <c r="D32" s="4">
        <f t="shared" si="0"/>
        <v>7</v>
      </c>
      <c r="F32" s="13">
        <v>9</v>
      </c>
      <c r="G32" s="13" t="s">
        <v>51</v>
      </c>
      <c r="H32" s="15">
        <f t="shared" si="2"/>
        <v>248101.25</v>
      </c>
      <c r="I32" s="15">
        <f t="shared" si="3"/>
        <v>258465</v>
      </c>
      <c r="J32" s="16">
        <f t="shared" si="1"/>
        <v>0.95990269475557621</v>
      </c>
    </row>
    <row r="33" spans="1:10" ht="15" customHeight="1" x14ac:dyDescent="0.25">
      <c r="A33" s="9">
        <v>34547</v>
      </c>
      <c r="B33" s="4">
        <v>182997</v>
      </c>
      <c r="C33" s="4">
        <v>177667</v>
      </c>
      <c r="D33" s="4">
        <f t="shared" si="0"/>
        <v>8</v>
      </c>
      <c r="F33" s="13">
        <v>10</v>
      </c>
      <c r="G33" s="13" t="s">
        <v>52</v>
      </c>
      <c r="H33" s="15">
        <f t="shared" si="2"/>
        <v>255532.15</v>
      </c>
      <c r="I33" s="15">
        <f t="shared" si="3"/>
        <v>259459.6</v>
      </c>
      <c r="J33" s="16">
        <f t="shared" si="1"/>
        <v>0.98486296132422924</v>
      </c>
    </row>
    <row r="34" spans="1:10" ht="15" customHeight="1" x14ac:dyDescent="0.25">
      <c r="A34" s="9">
        <v>34578</v>
      </c>
      <c r="B34" s="4">
        <v>175290</v>
      </c>
      <c r="C34" s="4">
        <v>178867</v>
      </c>
      <c r="D34" s="4">
        <f t="shared" si="0"/>
        <v>9</v>
      </c>
      <c r="F34" s="13">
        <v>11</v>
      </c>
      <c r="G34" s="13" t="s">
        <v>53</v>
      </c>
      <c r="H34" s="15">
        <f t="shared" si="2"/>
        <v>260874.35</v>
      </c>
      <c r="I34" s="15">
        <f t="shared" si="3"/>
        <v>260011.5</v>
      </c>
      <c r="J34" s="16">
        <f t="shared" si="1"/>
        <v>1.0033185070660335</v>
      </c>
    </row>
    <row r="35" spans="1:10" ht="15" customHeight="1" x14ac:dyDescent="0.25">
      <c r="A35" s="9">
        <v>34608</v>
      </c>
      <c r="B35" s="4">
        <v>179206</v>
      </c>
      <c r="C35" s="4">
        <v>181199</v>
      </c>
      <c r="D35" s="4">
        <f t="shared" si="0"/>
        <v>10</v>
      </c>
      <c r="F35" s="13">
        <v>12</v>
      </c>
      <c r="G35" s="13" t="s">
        <v>54</v>
      </c>
      <c r="H35" s="15">
        <f t="shared" si="2"/>
        <v>308005.5</v>
      </c>
      <c r="I35" s="15">
        <f t="shared" si="3"/>
        <v>260779.3</v>
      </c>
      <c r="J35" s="16">
        <f t="shared" si="1"/>
        <v>1.1810964290493917</v>
      </c>
    </row>
    <row r="36" spans="1:10" ht="15" customHeight="1" x14ac:dyDescent="0.25">
      <c r="A36" s="9">
        <v>34639</v>
      </c>
      <c r="B36" s="4">
        <v>184808</v>
      </c>
      <c r="C36" s="4">
        <v>181184</v>
      </c>
      <c r="D36" s="4">
        <f t="shared" si="0"/>
        <v>11</v>
      </c>
    </row>
    <row r="37" spans="1:10" ht="15" customHeight="1" x14ac:dyDescent="0.25">
      <c r="A37" s="9">
        <v>34669</v>
      </c>
      <c r="B37" s="4">
        <v>222453</v>
      </c>
      <c r="C37" s="4">
        <v>181891</v>
      </c>
      <c r="D37" s="4">
        <f t="shared" si="0"/>
        <v>12</v>
      </c>
    </row>
    <row r="38" spans="1:10" ht="15" customHeight="1" x14ac:dyDescent="0.25">
      <c r="A38" s="9">
        <v>34700</v>
      </c>
      <c r="B38" s="4">
        <v>158797</v>
      </c>
      <c r="C38" s="4">
        <v>182946</v>
      </c>
      <c r="D38" s="4">
        <f t="shared" si="0"/>
        <v>1</v>
      </c>
    </row>
    <row r="39" spans="1:10" ht="15" customHeight="1" x14ac:dyDescent="0.25">
      <c r="A39" s="9">
        <v>34731</v>
      </c>
      <c r="B39" s="4">
        <v>155611</v>
      </c>
      <c r="C39" s="4">
        <v>179897</v>
      </c>
      <c r="D39" s="4">
        <f t="shared" si="0"/>
        <v>2</v>
      </c>
    </row>
    <row r="40" spans="1:10" ht="15" customHeight="1" x14ac:dyDescent="0.25">
      <c r="A40" s="9">
        <v>34759</v>
      </c>
      <c r="B40" s="4">
        <v>181991</v>
      </c>
      <c r="C40" s="4">
        <v>181266</v>
      </c>
      <c r="D40" s="4">
        <f t="shared" si="0"/>
        <v>3</v>
      </c>
    </row>
    <row r="41" spans="1:10" ht="15" customHeight="1" x14ac:dyDescent="0.25">
      <c r="A41" s="9">
        <v>34790</v>
      </c>
      <c r="B41" s="4">
        <v>176826</v>
      </c>
      <c r="C41" s="4">
        <v>182295</v>
      </c>
      <c r="D41" s="4">
        <f t="shared" si="0"/>
        <v>4</v>
      </c>
    </row>
    <row r="42" spans="1:10" ht="15" customHeight="1" x14ac:dyDescent="0.25">
      <c r="A42" s="9">
        <v>34820</v>
      </c>
      <c r="B42" s="4">
        <v>190627</v>
      </c>
      <c r="C42" s="4">
        <v>183825</v>
      </c>
      <c r="D42" s="4">
        <f t="shared" si="0"/>
        <v>5</v>
      </c>
    </row>
    <row r="43" spans="1:10" ht="15" customHeight="1" x14ac:dyDescent="0.25">
      <c r="A43" s="9">
        <v>34851</v>
      </c>
      <c r="B43" s="4">
        <v>191932</v>
      </c>
      <c r="C43" s="4">
        <v>186342</v>
      </c>
      <c r="D43" s="4">
        <f t="shared" si="0"/>
        <v>6</v>
      </c>
    </row>
    <row r="44" spans="1:10" ht="15" customHeight="1" x14ac:dyDescent="0.25">
      <c r="A44" s="9">
        <v>34881</v>
      </c>
      <c r="B44" s="4">
        <v>183639</v>
      </c>
      <c r="C44" s="4">
        <v>186058</v>
      </c>
      <c r="D44" s="4">
        <f t="shared" si="0"/>
        <v>7</v>
      </c>
    </row>
    <row r="45" spans="1:10" ht="15" customHeight="1" x14ac:dyDescent="0.25">
      <c r="A45" s="9">
        <v>34912</v>
      </c>
      <c r="B45" s="4">
        <v>193304</v>
      </c>
      <c r="C45" s="4">
        <v>187129</v>
      </c>
      <c r="D45" s="4">
        <f t="shared" si="0"/>
        <v>8</v>
      </c>
    </row>
    <row r="46" spans="1:10" ht="15" customHeight="1" x14ac:dyDescent="0.25">
      <c r="A46" s="9">
        <v>34943</v>
      </c>
      <c r="B46" s="4">
        <v>183143</v>
      </c>
      <c r="C46" s="4">
        <v>187839</v>
      </c>
      <c r="D46" s="4">
        <f t="shared" si="0"/>
        <v>9</v>
      </c>
    </row>
    <row r="47" spans="1:10" ht="15" customHeight="1" x14ac:dyDescent="0.25">
      <c r="A47" s="9">
        <v>34973</v>
      </c>
      <c r="B47" s="4">
        <v>184757</v>
      </c>
      <c r="C47" s="4">
        <v>187001</v>
      </c>
      <c r="D47" s="4">
        <f t="shared" si="0"/>
        <v>10</v>
      </c>
    </row>
    <row r="48" spans="1:10" ht="15" customHeight="1" x14ac:dyDescent="0.25">
      <c r="A48" s="9">
        <v>35004</v>
      </c>
      <c r="B48" s="4">
        <v>193266</v>
      </c>
      <c r="C48" s="4">
        <v>189291</v>
      </c>
      <c r="D48" s="4">
        <f t="shared" si="0"/>
        <v>11</v>
      </c>
    </row>
    <row r="49" spans="1:4" ht="15" customHeight="1" x14ac:dyDescent="0.25">
      <c r="A49" s="9">
        <v>35034</v>
      </c>
      <c r="B49" s="4">
        <v>228673</v>
      </c>
      <c r="C49" s="4">
        <v>191358</v>
      </c>
      <c r="D49" s="4">
        <f t="shared" si="0"/>
        <v>12</v>
      </c>
    </row>
    <row r="50" spans="1:4" ht="15" customHeight="1" x14ac:dyDescent="0.25">
      <c r="A50" s="9">
        <v>35065</v>
      </c>
      <c r="B50" s="4">
        <v>167508</v>
      </c>
      <c r="C50" s="4">
        <v>189489</v>
      </c>
      <c r="D50" s="4">
        <f t="shared" si="0"/>
        <v>1</v>
      </c>
    </row>
    <row r="51" spans="1:4" ht="15" customHeight="1" x14ac:dyDescent="0.25">
      <c r="A51" s="9">
        <v>35096</v>
      </c>
      <c r="B51" s="4">
        <v>174153</v>
      </c>
      <c r="C51" s="4">
        <v>192860</v>
      </c>
      <c r="D51" s="4">
        <f t="shared" si="0"/>
        <v>2</v>
      </c>
    </row>
    <row r="52" spans="1:4" ht="15" customHeight="1" x14ac:dyDescent="0.25">
      <c r="A52" s="9">
        <v>35125</v>
      </c>
      <c r="B52" s="4">
        <v>192055</v>
      </c>
      <c r="C52" s="4">
        <v>194585</v>
      </c>
      <c r="D52" s="4">
        <f t="shared" si="0"/>
        <v>3</v>
      </c>
    </row>
    <row r="53" spans="1:4" ht="15" customHeight="1" x14ac:dyDescent="0.25">
      <c r="A53" s="9">
        <v>35156</v>
      </c>
      <c r="B53" s="4">
        <v>191975</v>
      </c>
      <c r="C53" s="4">
        <v>195097</v>
      </c>
      <c r="D53" s="4">
        <f t="shared" si="0"/>
        <v>4</v>
      </c>
    </row>
    <row r="54" spans="1:4" ht="15" customHeight="1" x14ac:dyDescent="0.25">
      <c r="A54" s="9">
        <v>35186</v>
      </c>
      <c r="B54" s="4">
        <v>206178</v>
      </c>
      <c r="C54" s="4">
        <v>196547</v>
      </c>
      <c r="D54" s="4">
        <f t="shared" si="0"/>
        <v>5</v>
      </c>
    </row>
    <row r="55" spans="1:4" ht="15" customHeight="1" x14ac:dyDescent="0.25">
      <c r="A55" s="9">
        <v>35217</v>
      </c>
      <c r="B55" s="4">
        <v>197680</v>
      </c>
      <c r="C55" s="4">
        <v>196697</v>
      </c>
      <c r="D55" s="4">
        <f t="shared" si="0"/>
        <v>6</v>
      </c>
    </row>
    <row r="56" spans="1:4" ht="15" customHeight="1" x14ac:dyDescent="0.25">
      <c r="A56" s="9">
        <v>35247</v>
      </c>
      <c r="B56" s="4">
        <v>197385</v>
      </c>
      <c r="C56" s="4">
        <v>196599</v>
      </c>
      <c r="D56" s="4">
        <f t="shared" si="0"/>
        <v>7</v>
      </c>
    </row>
    <row r="57" spans="1:4" ht="15" customHeight="1" x14ac:dyDescent="0.25">
      <c r="A57" s="9">
        <v>35278</v>
      </c>
      <c r="B57" s="4">
        <v>204337</v>
      </c>
      <c r="C57" s="4">
        <v>196667</v>
      </c>
      <c r="D57" s="4">
        <f t="shared" si="0"/>
        <v>8</v>
      </c>
    </row>
    <row r="58" spans="1:4" ht="15" customHeight="1" x14ac:dyDescent="0.25">
      <c r="A58" s="9">
        <v>35309</v>
      </c>
      <c r="B58" s="4">
        <v>190198</v>
      </c>
      <c r="C58" s="4">
        <v>199369</v>
      </c>
      <c r="D58" s="4">
        <f t="shared" si="0"/>
        <v>9</v>
      </c>
    </row>
    <row r="59" spans="1:4" ht="15" customHeight="1" x14ac:dyDescent="0.25">
      <c r="A59" s="9">
        <v>35339</v>
      </c>
      <c r="B59" s="4">
        <v>201839</v>
      </c>
      <c r="C59" s="4">
        <v>200835</v>
      </c>
      <c r="D59" s="4">
        <f t="shared" si="0"/>
        <v>10</v>
      </c>
    </row>
    <row r="60" spans="1:4" ht="15" customHeight="1" x14ac:dyDescent="0.25">
      <c r="A60" s="9">
        <v>35370</v>
      </c>
      <c r="B60" s="4">
        <v>204329</v>
      </c>
      <c r="C60" s="4">
        <v>200519</v>
      </c>
      <c r="D60" s="4">
        <f t="shared" si="0"/>
        <v>11</v>
      </c>
    </row>
    <row r="61" spans="1:4" ht="15" customHeight="1" x14ac:dyDescent="0.25">
      <c r="A61" s="9">
        <v>35400</v>
      </c>
      <c r="B61" s="4">
        <v>238142</v>
      </c>
      <c r="C61" s="4">
        <v>201474</v>
      </c>
      <c r="D61" s="4">
        <f t="shared" si="0"/>
        <v>12</v>
      </c>
    </row>
    <row r="62" spans="1:4" ht="15" customHeight="1" x14ac:dyDescent="0.25">
      <c r="A62" s="9">
        <v>35431</v>
      </c>
      <c r="B62" s="4">
        <v>181103</v>
      </c>
      <c r="C62" s="4">
        <v>202576</v>
      </c>
      <c r="D62" s="4">
        <f t="shared" si="0"/>
        <v>1</v>
      </c>
    </row>
    <row r="63" spans="1:4" ht="15" customHeight="1" x14ac:dyDescent="0.25">
      <c r="A63" s="9">
        <v>35462</v>
      </c>
      <c r="B63" s="4">
        <v>178683</v>
      </c>
      <c r="C63" s="4">
        <v>204677</v>
      </c>
      <c r="D63" s="4">
        <f t="shared" si="0"/>
        <v>2</v>
      </c>
    </row>
    <row r="64" spans="1:4" ht="15" customHeight="1" x14ac:dyDescent="0.25">
      <c r="A64" s="9">
        <v>35490</v>
      </c>
      <c r="B64" s="4">
        <v>202915</v>
      </c>
      <c r="C64" s="4">
        <v>205588</v>
      </c>
      <c r="D64" s="4">
        <f t="shared" si="0"/>
        <v>3</v>
      </c>
    </row>
    <row r="65" spans="1:4" ht="15" customHeight="1" x14ac:dyDescent="0.25">
      <c r="A65" s="9">
        <v>35521</v>
      </c>
      <c r="B65" s="4">
        <v>200200</v>
      </c>
      <c r="C65" s="4">
        <v>203662</v>
      </c>
      <c r="D65" s="4">
        <f t="shared" si="0"/>
        <v>4</v>
      </c>
    </row>
    <row r="66" spans="1:4" ht="15" customHeight="1" x14ac:dyDescent="0.25">
      <c r="A66" s="9">
        <v>35551</v>
      </c>
      <c r="B66" s="4">
        <v>211725</v>
      </c>
      <c r="C66" s="4">
        <v>202028</v>
      </c>
      <c r="D66" s="4">
        <f t="shared" si="0"/>
        <v>5</v>
      </c>
    </row>
    <row r="67" spans="1:4" ht="15" customHeight="1" x14ac:dyDescent="0.25">
      <c r="A67" s="9">
        <v>35582</v>
      </c>
      <c r="B67" s="4">
        <v>206381</v>
      </c>
      <c r="C67" s="4">
        <v>204946</v>
      </c>
      <c r="D67" s="4">
        <f t="shared" ref="D67:D130" si="4">MONTH(A67)</f>
        <v>6</v>
      </c>
    </row>
    <row r="68" spans="1:4" ht="15" customHeight="1" x14ac:dyDescent="0.25">
      <c r="A68" s="9">
        <v>35612</v>
      </c>
      <c r="B68" s="4">
        <v>208895</v>
      </c>
      <c r="C68" s="4">
        <v>207443</v>
      </c>
      <c r="D68" s="4">
        <f t="shared" si="4"/>
        <v>7</v>
      </c>
    </row>
    <row r="69" spans="1:4" ht="15" customHeight="1" x14ac:dyDescent="0.25">
      <c r="A69" s="9">
        <v>35643</v>
      </c>
      <c r="B69" s="4">
        <v>212385</v>
      </c>
      <c r="C69" s="4">
        <v>208425</v>
      </c>
      <c r="D69" s="4">
        <f t="shared" si="4"/>
        <v>8</v>
      </c>
    </row>
    <row r="70" spans="1:4" ht="15" customHeight="1" x14ac:dyDescent="0.25">
      <c r="A70" s="9">
        <v>35674</v>
      </c>
      <c r="B70" s="4">
        <v>201788</v>
      </c>
      <c r="C70" s="4">
        <v>208674</v>
      </c>
      <c r="D70" s="4">
        <f t="shared" si="4"/>
        <v>9</v>
      </c>
    </row>
    <row r="71" spans="1:4" ht="15" customHeight="1" x14ac:dyDescent="0.25">
      <c r="A71" s="9">
        <v>35704</v>
      </c>
      <c r="B71" s="4">
        <v>210504</v>
      </c>
      <c r="C71" s="4">
        <v>208420</v>
      </c>
      <c r="D71" s="4">
        <f t="shared" si="4"/>
        <v>10</v>
      </c>
    </row>
    <row r="72" spans="1:4" ht="15" customHeight="1" x14ac:dyDescent="0.25">
      <c r="A72" s="9">
        <v>35735</v>
      </c>
      <c r="B72" s="4">
        <v>208270</v>
      </c>
      <c r="C72" s="4">
        <v>209738</v>
      </c>
      <c r="D72" s="4">
        <f t="shared" si="4"/>
        <v>11</v>
      </c>
    </row>
    <row r="73" spans="1:4" ht="15" customHeight="1" x14ac:dyDescent="0.25">
      <c r="A73" s="9">
        <v>35765</v>
      </c>
      <c r="B73" s="4">
        <v>251379</v>
      </c>
      <c r="C73" s="4">
        <v>209832</v>
      </c>
      <c r="D73" s="4">
        <f t="shared" si="4"/>
        <v>12</v>
      </c>
    </row>
    <row r="74" spans="1:4" ht="15" customHeight="1" x14ac:dyDescent="0.25">
      <c r="A74" s="9">
        <v>35796</v>
      </c>
      <c r="B74" s="4">
        <v>187988</v>
      </c>
      <c r="C74" s="4">
        <v>210277</v>
      </c>
      <c r="D74" s="4">
        <f t="shared" si="4"/>
        <v>1</v>
      </c>
    </row>
    <row r="75" spans="1:4" ht="15" customHeight="1" x14ac:dyDescent="0.25">
      <c r="A75" s="9">
        <v>35827</v>
      </c>
      <c r="B75" s="4">
        <v>184571</v>
      </c>
      <c r="C75" s="4">
        <v>210218</v>
      </c>
      <c r="D75" s="4">
        <f t="shared" si="4"/>
        <v>2</v>
      </c>
    </row>
    <row r="76" spans="1:4" ht="15" customHeight="1" x14ac:dyDescent="0.25">
      <c r="A76" s="9">
        <v>35855</v>
      </c>
      <c r="B76" s="4">
        <v>208604</v>
      </c>
      <c r="C76" s="4">
        <v>211566</v>
      </c>
      <c r="D76" s="4">
        <f t="shared" si="4"/>
        <v>3</v>
      </c>
    </row>
    <row r="77" spans="1:4" ht="15" customHeight="1" x14ac:dyDescent="0.25">
      <c r="A77" s="9">
        <v>35886</v>
      </c>
      <c r="B77" s="4">
        <v>212117</v>
      </c>
      <c r="C77" s="4">
        <v>214043</v>
      </c>
      <c r="D77" s="4">
        <f t="shared" si="4"/>
        <v>4</v>
      </c>
    </row>
    <row r="78" spans="1:4" ht="15" customHeight="1" x14ac:dyDescent="0.25">
      <c r="A78" s="9">
        <v>35916</v>
      </c>
      <c r="B78" s="4">
        <v>221937</v>
      </c>
      <c r="C78" s="4">
        <v>215264</v>
      </c>
      <c r="D78" s="4">
        <f t="shared" si="4"/>
        <v>5</v>
      </c>
    </row>
    <row r="79" spans="1:4" ht="15" customHeight="1" x14ac:dyDescent="0.25">
      <c r="A79" s="9">
        <v>35947</v>
      </c>
      <c r="B79" s="4">
        <v>220947</v>
      </c>
      <c r="C79" s="4">
        <v>216403</v>
      </c>
      <c r="D79" s="4">
        <f t="shared" si="4"/>
        <v>6</v>
      </c>
    </row>
    <row r="80" spans="1:4" ht="15" customHeight="1" x14ac:dyDescent="0.25">
      <c r="A80" s="9">
        <v>35977</v>
      </c>
      <c r="B80" s="4">
        <v>218291</v>
      </c>
      <c r="C80" s="4">
        <v>215065</v>
      </c>
      <c r="D80" s="4">
        <f t="shared" si="4"/>
        <v>7</v>
      </c>
    </row>
    <row r="81" spans="1:6" ht="15" customHeight="1" x14ac:dyDescent="0.25">
      <c r="A81" s="9">
        <v>36008</v>
      </c>
      <c r="B81" s="4">
        <v>217041</v>
      </c>
      <c r="C81" s="4">
        <v>214044</v>
      </c>
      <c r="D81" s="4">
        <f t="shared" si="4"/>
        <v>8</v>
      </c>
    </row>
    <row r="82" spans="1:6" ht="15" customHeight="1" x14ac:dyDescent="0.25">
      <c r="A82" s="9">
        <v>36039</v>
      </c>
      <c r="B82" s="4">
        <v>209151</v>
      </c>
      <c r="C82" s="4">
        <v>216289</v>
      </c>
      <c r="D82" s="4">
        <f t="shared" si="4"/>
        <v>9</v>
      </c>
    </row>
    <row r="83" spans="1:6" ht="15" customHeight="1" x14ac:dyDescent="0.25">
      <c r="A83" s="9">
        <v>36069</v>
      </c>
      <c r="B83" s="4">
        <v>220871</v>
      </c>
      <c r="C83" s="4">
        <v>219772</v>
      </c>
      <c r="D83" s="4">
        <f t="shared" si="4"/>
        <v>10</v>
      </c>
    </row>
    <row r="84" spans="1:6" ht="15" customHeight="1" x14ac:dyDescent="0.25">
      <c r="A84" s="9">
        <v>36100</v>
      </c>
      <c r="B84" s="4">
        <v>219510</v>
      </c>
      <c r="C84" s="4">
        <v>221504</v>
      </c>
      <c r="D84" s="4">
        <f t="shared" si="4"/>
        <v>11</v>
      </c>
    </row>
    <row r="85" spans="1:6" ht="15" customHeight="1" x14ac:dyDescent="0.25">
      <c r="A85" s="9">
        <v>36130</v>
      </c>
      <c r="B85" s="4">
        <v>267466</v>
      </c>
      <c r="C85" s="4">
        <v>223447</v>
      </c>
      <c r="D85" s="4">
        <f t="shared" si="4"/>
        <v>12</v>
      </c>
    </row>
    <row r="86" spans="1:6" ht="15" customHeight="1" x14ac:dyDescent="0.25">
      <c r="A86" s="9">
        <v>36161</v>
      </c>
      <c r="B86" s="4">
        <v>197374</v>
      </c>
      <c r="C86" s="4">
        <v>224544</v>
      </c>
      <c r="D86" s="4">
        <f t="shared" si="4"/>
        <v>1</v>
      </c>
      <c r="E86" s="3"/>
      <c r="F86" s="3"/>
    </row>
    <row r="87" spans="1:6" ht="15" customHeight="1" x14ac:dyDescent="0.25">
      <c r="A87" s="9">
        <v>36192</v>
      </c>
      <c r="B87" s="4">
        <v>200003</v>
      </c>
      <c r="C87" s="4">
        <v>226761</v>
      </c>
      <c r="D87" s="4">
        <f t="shared" si="4"/>
        <v>2</v>
      </c>
      <c r="E87" s="3"/>
      <c r="F87" s="3"/>
    </row>
    <row r="88" spans="1:6" ht="15" customHeight="1" x14ac:dyDescent="0.25">
      <c r="A88" s="9">
        <v>36220</v>
      </c>
      <c r="B88" s="4">
        <v>229653</v>
      </c>
      <c r="C88" s="4">
        <v>227830</v>
      </c>
      <c r="D88" s="4">
        <f t="shared" si="4"/>
        <v>3</v>
      </c>
      <c r="E88" s="3"/>
      <c r="F88" s="3"/>
    </row>
    <row r="89" spans="1:6" ht="15" customHeight="1" x14ac:dyDescent="0.25">
      <c r="A89" s="9">
        <v>36251</v>
      </c>
      <c r="B89" s="4">
        <v>227825</v>
      </c>
      <c r="C89" s="4">
        <v>229200</v>
      </c>
      <c r="D89" s="4">
        <f t="shared" si="4"/>
        <v>4</v>
      </c>
      <c r="E89" s="3"/>
      <c r="F89" s="3"/>
    </row>
    <row r="90" spans="1:6" ht="15" customHeight="1" x14ac:dyDescent="0.25">
      <c r="A90" s="9">
        <v>36281</v>
      </c>
      <c r="B90" s="4">
        <v>237730</v>
      </c>
      <c r="C90" s="4">
        <v>231932</v>
      </c>
      <c r="D90" s="4">
        <f t="shared" si="4"/>
        <v>5</v>
      </c>
      <c r="E90" s="3"/>
      <c r="F90" s="3"/>
    </row>
    <row r="91" spans="1:6" ht="15" customHeight="1" x14ac:dyDescent="0.25">
      <c r="A91" s="9">
        <v>36312</v>
      </c>
      <c r="B91" s="4">
        <v>237168</v>
      </c>
      <c r="C91" s="4">
        <v>232063</v>
      </c>
      <c r="D91" s="4">
        <f t="shared" si="4"/>
        <v>6</v>
      </c>
      <c r="E91" s="3"/>
      <c r="F91" s="3"/>
    </row>
    <row r="92" spans="1:6" ht="15" customHeight="1" x14ac:dyDescent="0.25">
      <c r="A92" s="9">
        <v>36342</v>
      </c>
      <c r="B92" s="4">
        <v>237306</v>
      </c>
      <c r="C92" s="4">
        <v>234261</v>
      </c>
      <c r="D92" s="4">
        <f t="shared" si="4"/>
        <v>7</v>
      </c>
      <c r="E92" s="3"/>
      <c r="F92" s="3"/>
    </row>
    <row r="93" spans="1:6" ht="15" customHeight="1" x14ac:dyDescent="0.25">
      <c r="A93" s="9">
        <v>36373</v>
      </c>
      <c r="B93" s="4">
        <v>240373</v>
      </c>
      <c r="C93" s="4">
        <v>237054</v>
      </c>
      <c r="D93" s="4">
        <f t="shared" si="4"/>
        <v>8</v>
      </c>
      <c r="E93" s="3"/>
      <c r="F93" s="3"/>
    </row>
    <row r="94" spans="1:6" ht="15" customHeight="1" x14ac:dyDescent="0.25">
      <c r="A94" s="9">
        <v>36404</v>
      </c>
      <c r="B94" s="4">
        <v>230701</v>
      </c>
      <c r="C94" s="4">
        <v>238082</v>
      </c>
      <c r="D94" s="4">
        <f t="shared" si="4"/>
        <v>9</v>
      </c>
      <c r="E94" s="3"/>
      <c r="F94" s="3"/>
    </row>
    <row r="95" spans="1:6" ht="15" customHeight="1" x14ac:dyDescent="0.25">
      <c r="A95" s="9">
        <v>36434</v>
      </c>
      <c r="B95" s="4">
        <v>234346</v>
      </c>
      <c r="C95" s="4">
        <v>238157</v>
      </c>
      <c r="D95" s="4">
        <f t="shared" si="4"/>
        <v>10</v>
      </c>
      <c r="E95" s="3"/>
      <c r="F95" s="3"/>
    </row>
    <row r="96" spans="1:6" ht="15" customHeight="1" x14ac:dyDescent="0.25">
      <c r="A96" s="9">
        <v>36465</v>
      </c>
      <c r="B96" s="4">
        <v>241842</v>
      </c>
      <c r="C96" s="4">
        <v>240878</v>
      </c>
      <c r="D96" s="4">
        <f t="shared" si="4"/>
        <v>11</v>
      </c>
      <c r="E96" s="3"/>
      <c r="F96" s="3"/>
    </row>
    <row r="97" spans="1:6" ht="15" customHeight="1" x14ac:dyDescent="0.25">
      <c r="A97" s="9">
        <v>36495</v>
      </c>
      <c r="B97" s="4">
        <v>295334</v>
      </c>
      <c r="C97" s="4">
        <v>245702</v>
      </c>
      <c r="D97" s="4">
        <f t="shared" si="4"/>
        <v>12</v>
      </c>
      <c r="E97" s="3"/>
      <c r="F97" s="3"/>
    </row>
    <row r="98" spans="1:6" ht="15" customHeight="1" x14ac:dyDescent="0.25">
      <c r="A98" s="9">
        <v>36526</v>
      </c>
      <c r="B98" s="4">
        <v>214276</v>
      </c>
      <c r="C98" s="4">
        <v>244050</v>
      </c>
      <c r="D98" s="4">
        <f t="shared" si="4"/>
        <v>1</v>
      </c>
      <c r="E98" s="3"/>
      <c r="F98" s="3"/>
    </row>
    <row r="99" spans="1:6" ht="15" customHeight="1" x14ac:dyDescent="0.25">
      <c r="A99" s="9">
        <v>36557</v>
      </c>
      <c r="B99" s="4">
        <v>226606</v>
      </c>
      <c r="C99" s="4">
        <v>247928</v>
      </c>
      <c r="D99" s="4">
        <f t="shared" si="4"/>
        <v>2</v>
      </c>
      <c r="E99" s="3"/>
      <c r="F99" s="3"/>
    </row>
    <row r="100" spans="1:6" ht="15" customHeight="1" x14ac:dyDescent="0.25">
      <c r="A100" s="9">
        <v>36586</v>
      </c>
      <c r="B100" s="4">
        <v>255112</v>
      </c>
      <c r="C100" s="4">
        <v>250355</v>
      </c>
      <c r="D100" s="4">
        <f t="shared" si="4"/>
        <v>3</v>
      </c>
      <c r="E100" s="3"/>
      <c r="F100" s="3"/>
    </row>
    <row r="101" spans="1:6" ht="15" customHeight="1" x14ac:dyDescent="0.25">
      <c r="A101" s="9">
        <v>36617</v>
      </c>
      <c r="B101" s="4">
        <v>239908</v>
      </c>
      <c r="C101" s="4">
        <v>246312</v>
      </c>
      <c r="D101" s="4">
        <f t="shared" si="4"/>
        <v>4</v>
      </c>
      <c r="E101" s="3"/>
      <c r="F101" s="3"/>
    </row>
    <row r="102" spans="1:6" ht="15" customHeight="1" x14ac:dyDescent="0.25">
      <c r="A102" s="9">
        <v>36647</v>
      </c>
      <c r="B102" s="4">
        <v>256817</v>
      </c>
      <c r="C102" s="4">
        <v>246702</v>
      </c>
      <c r="D102" s="4">
        <f t="shared" si="4"/>
        <v>5</v>
      </c>
    </row>
    <row r="103" spans="1:6" ht="15" customHeight="1" x14ac:dyDescent="0.25">
      <c r="A103" s="9">
        <v>36678</v>
      </c>
      <c r="B103" s="4">
        <v>255528</v>
      </c>
      <c r="C103" s="4">
        <v>248568</v>
      </c>
      <c r="D103" s="4">
        <f t="shared" si="4"/>
        <v>6</v>
      </c>
    </row>
    <row r="104" spans="1:6" ht="15" customHeight="1" x14ac:dyDescent="0.25">
      <c r="A104" s="9">
        <v>36708</v>
      </c>
      <c r="B104" s="4">
        <v>245352</v>
      </c>
      <c r="C104" s="4">
        <v>247580</v>
      </c>
      <c r="D104" s="4">
        <f t="shared" si="4"/>
        <v>7</v>
      </c>
    </row>
    <row r="105" spans="1:6" ht="15" customHeight="1" x14ac:dyDescent="0.25">
      <c r="A105" s="9">
        <v>36739</v>
      </c>
      <c r="B105" s="4">
        <v>258477</v>
      </c>
      <c r="C105" s="4">
        <v>248059</v>
      </c>
      <c r="D105" s="4">
        <f t="shared" si="4"/>
        <v>8</v>
      </c>
    </row>
    <row r="106" spans="1:6" ht="15" customHeight="1" x14ac:dyDescent="0.25">
      <c r="A106" s="9">
        <v>36770</v>
      </c>
      <c r="B106" s="4">
        <v>243858</v>
      </c>
      <c r="C106" s="4">
        <v>252180</v>
      </c>
      <c r="D106" s="4">
        <f t="shared" si="4"/>
        <v>9</v>
      </c>
    </row>
    <row r="107" spans="1:6" ht="15" customHeight="1" x14ac:dyDescent="0.25">
      <c r="A107" s="9">
        <v>36800</v>
      </c>
      <c r="B107" s="4">
        <v>245202</v>
      </c>
      <c r="C107" s="4">
        <v>251747</v>
      </c>
      <c r="D107" s="4">
        <f t="shared" si="4"/>
        <v>10</v>
      </c>
    </row>
    <row r="108" spans="1:6" ht="15" customHeight="1" x14ac:dyDescent="0.25">
      <c r="A108" s="9">
        <v>36831</v>
      </c>
      <c r="B108" s="4">
        <v>252664</v>
      </c>
      <c r="C108" s="4">
        <v>250410</v>
      </c>
      <c r="D108" s="4">
        <f t="shared" si="4"/>
        <v>11</v>
      </c>
    </row>
    <row r="109" spans="1:6" ht="15" customHeight="1" x14ac:dyDescent="0.25">
      <c r="A109" s="9">
        <v>36861</v>
      </c>
      <c r="B109" s="4">
        <v>294526</v>
      </c>
      <c r="C109" s="4">
        <v>251088</v>
      </c>
      <c r="D109" s="4">
        <f t="shared" si="4"/>
        <v>12</v>
      </c>
    </row>
    <row r="110" spans="1:6" ht="15" customHeight="1" x14ac:dyDescent="0.25">
      <c r="A110" s="9">
        <v>36892</v>
      </c>
      <c r="B110" s="4">
        <v>225547</v>
      </c>
      <c r="C110" s="4">
        <v>253139</v>
      </c>
      <c r="D110" s="4">
        <f t="shared" si="4"/>
        <v>1</v>
      </c>
    </row>
    <row r="111" spans="1:6" ht="15" customHeight="1" x14ac:dyDescent="0.25">
      <c r="A111" s="9">
        <v>36923</v>
      </c>
      <c r="B111" s="4">
        <v>223522</v>
      </c>
      <c r="C111" s="4">
        <v>253139</v>
      </c>
      <c r="D111" s="4">
        <f t="shared" si="4"/>
        <v>2</v>
      </c>
    </row>
    <row r="112" spans="1:6" ht="15" customHeight="1" x14ac:dyDescent="0.25">
      <c r="A112" s="9">
        <v>36951</v>
      </c>
      <c r="B112" s="4">
        <v>255442</v>
      </c>
      <c r="C112" s="4">
        <v>250679</v>
      </c>
      <c r="D112" s="4">
        <f t="shared" si="4"/>
        <v>3</v>
      </c>
    </row>
    <row r="113" spans="1:4" ht="15" customHeight="1" x14ac:dyDescent="0.25">
      <c r="A113" s="9">
        <v>36982</v>
      </c>
      <c r="B113" s="4">
        <v>248197</v>
      </c>
      <c r="C113" s="4">
        <v>254822</v>
      </c>
      <c r="D113" s="4">
        <f t="shared" si="4"/>
        <v>4</v>
      </c>
    </row>
    <row r="114" spans="1:4" ht="15" customHeight="1" x14ac:dyDescent="0.25">
      <c r="A114" s="9">
        <v>37012</v>
      </c>
      <c r="B114" s="4">
        <v>267724</v>
      </c>
      <c r="C114" s="4">
        <v>255462</v>
      </c>
      <c r="D114" s="4">
        <f t="shared" si="4"/>
        <v>5</v>
      </c>
    </row>
    <row r="115" spans="1:4" ht="15" customHeight="1" x14ac:dyDescent="0.25">
      <c r="A115" s="9">
        <v>37043</v>
      </c>
      <c r="B115" s="4">
        <v>259888</v>
      </c>
      <c r="C115" s="4">
        <v>254543</v>
      </c>
      <c r="D115" s="4">
        <f t="shared" si="4"/>
        <v>6</v>
      </c>
    </row>
    <row r="116" spans="1:4" ht="15" customHeight="1" x14ac:dyDescent="0.25">
      <c r="A116" s="9">
        <v>37073</v>
      </c>
      <c r="B116" s="4">
        <v>251541</v>
      </c>
      <c r="C116" s="4">
        <v>253570</v>
      </c>
      <c r="D116" s="4">
        <f t="shared" si="4"/>
        <v>7</v>
      </c>
    </row>
    <row r="117" spans="1:4" ht="15" customHeight="1" x14ac:dyDescent="0.25">
      <c r="A117" s="9">
        <v>37104</v>
      </c>
      <c r="B117" s="4">
        <v>267374</v>
      </c>
      <c r="C117" s="4">
        <v>255128</v>
      </c>
      <c r="D117" s="4">
        <f t="shared" si="4"/>
        <v>8</v>
      </c>
    </row>
    <row r="118" spans="1:4" ht="15" customHeight="1" x14ac:dyDescent="0.25">
      <c r="A118" s="9">
        <v>37135</v>
      </c>
      <c r="B118" s="4">
        <v>237864</v>
      </c>
      <c r="C118" s="4">
        <v>250383</v>
      </c>
      <c r="D118" s="4">
        <f t="shared" si="4"/>
        <v>9</v>
      </c>
    </row>
    <row r="119" spans="1:4" ht="15" customHeight="1" x14ac:dyDescent="0.25">
      <c r="A119" s="9">
        <v>37165</v>
      </c>
      <c r="B119" s="4">
        <v>265367</v>
      </c>
      <c r="C119" s="4">
        <v>268862</v>
      </c>
      <c r="D119" s="4">
        <f t="shared" si="4"/>
        <v>10</v>
      </c>
    </row>
    <row r="120" spans="1:4" ht="15" customHeight="1" x14ac:dyDescent="0.25">
      <c r="A120" s="9">
        <v>37196</v>
      </c>
      <c r="B120" s="4">
        <v>263121</v>
      </c>
      <c r="C120" s="4">
        <v>260774</v>
      </c>
      <c r="D120" s="4">
        <f t="shared" si="4"/>
        <v>11</v>
      </c>
    </row>
    <row r="121" spans="1:4" ht="15" customHeight="1" x14ac:dyDescent="0.25">
      <c r="A121" s="9">
        <v>37226</v>
      </c>
      <c r="B121" s="4">
        <v>300203</v>
      </c>
      <c r="C121" s="4">
        <v>257464</v>
      </c>
      <c r="D121" s="4">
        <f t="shared" si="4"/>
        <v>12</v>
      </c>
    </row>
    <row r="122" spans="1:4" ht="15" customHeight="1" x14ac:dyDescent="0.25">
      <c r="A122" s="9">
        <v>37257</v>
      </c>
      <c r="B122" s="4">
        <v>231347</v>
      </c>
      <c r="C122" s="4">
        <v>257052</v>
      </c>
      <c r="D122" s="4">
        <f t="shared" si="4"/>
        <v>1</v>
      </c>
    </row>
    <row r="123" spans="1:4" ht="15" customHeight="1" x14ac:dyDescent="0.25">
      <c r="A123" s="9">
        <v>37288</v>
      </c>
      <c r="B123" s="4">
        <v>228173</v>
      </c>
      <c r="C123" s="4">
        <v>258407</v>
      </c>
      <c r="D123" s="4">
        <f t="shared" si="4"/>
        <v>2</v>
      </c>
    </row>
    <row r="124" spans="1:4" ht="15" customHeight="1" x14ac:dyDescent="0.25">
      <c r="A124" s="9">
        <v>37316</v>
      </c>
      <c r="B124" s="4">
        <v>257216</v>
      </c>
      <c r="C124" s="4">
        <v>257473</v>
      </c>
      <c r="D124" s="4">
        <f t="shared" si="4"/>
        <v>3</v>
      </c>
    </row>
    <row r="125" spans="1:4" ht="15" customHeight="1" x14ac:dyDescent="0.25">
      <c r="A125" s="9">
        <v>37347</v>
      </c>
      <c r="B125" s="4">
        <v>258182</v>
      </c>
      <c r="C125" s="4">
        <v>261583</v>
      </c>
      <c r="D125" s="4">
        <f t="shared" si="4"/>
        <v>4</v>
      </c>
    </row>
    <row r="126" spans="1:4" ht="15" customHeight="1" x14ac:dyDescent="0.25">
      <c r="A126" s="9">
        <v>37377</v>
      </c>
      <c r="B126" s="4">
        <v>271104</v>
      </c>
      <c r="C126" s="4">
        <v>257703</v>
      </c>
      <c r="D126" s="4">
        <f t="shared" si="4"/>
        <v>5</v>
      </c>
    </row>
    <row r="127" spans="1:4" ht="15" customHeight="1" x14ac:dyDescent="0.25">
      <c r="A127" s="9">
        <v>37408</v>
      </c>
      <c r="B127" s="4">
        <v>261037</v>
      </c>
      <c r="C127" s="4">
        <v>260256</v>
      </c>
      <c r="D127" s="4">
        <f t="shared" si="4"/>
        <v>6</v>
      </c>
    </row>
    <row r="128" spans="1:4" ht="15" customHeight="1" x14ac:dyDescent="0.25">
      <c r="A128" s="9">
        <v>37438</v>
      </c>
      <c r="B128" s="4">
        <v>265950</v>
      </c>
      <c r="C128" s="4">
        <v>263317</v>
      </c>
      <c r="D128" s="4">
        <f t="shared" si="4"/>
        <v>7</v>
      </c>
    </row>
    <row r="129" spans="1:4" ht="15" customHeight="1" x14ac:dyDescent="0.25">
      <c r="A129" s="9">
        <v>37469</v>
      </c>
      <c r="B129" s="4">
        <v>278905</v>
      </c>
      <c r="C129" s="4">
        <v>265624</v>
      </c>
      <c r="D129" s="4">
        <f t="shared" si="4"/>
        <v>8</v>
      </c>
    </row>
    <row r="130" spans="1:4" ht="15" customHeight="1" x14ac:dyDescent="0.25">
      <c r="A130" s="9">
        <v>37500</v>
      </c>
      <c r="B130" s="4">
        <v>247463</v>
      </c>
      <c r="C130" s="4">
        <v>261037</v>
      </c>
      <c r="D130" s="4">
        <f t="shared" si="4"/>
        <v>9</v>
      </c>
    </row>
    <row r="131" spans="1:4" ht="15" customHeight="1" x14ac:dyDescent="0.25">
      <c r="A131" s="9">
        <v>37530</v>
      </c>
      <c r="B131" s="4">
        <v>260679</v>
      </c>
      <c r="C131" s="4">
        <v>262517</v>
      </c>
      <c r="D131" s="4">
        <f t="shared" ref="D131:D194" si="5">MONTH(A131)</f>
        <v>10</v>
      </c>
    </row>
    <row r="132" spans="1:4" ht="15" customHeight="1" x14ac:dyDescent="0.25">
      <c r="A132" s="9">
        <v>37561</v>
      </c>
      <c r="B132" s="4">
        <v>264924</v>
      </c>
      <c r="C132" s="4">
        <v>264132</v>
      </c>
      <c r="D132" s="4">
        <f t="shared" si="5"/>
        <v>11</v>
      </c>
    </row>
    <row r="133" spans="1:4" ht="15" customHeight="1" x14ac:dyDescent="0.25">
      <c r="A133" s="9">
        <v>37591</v>
      </c>
      <c r="B133" s="4">
        <v>309021</v>
      </c>
      <c r="C133" s="4">
        <v>266168</v>
      </c>
      <c r="D133" s="4">
        <f t="shared" si="5"/>
        <v>12</v>
      </c>
    </row>
    <row r="134" spans="1:4" ht="15" customHeight="1" x14ac:dyDescent="0.25">
      <c r="A134" s="9">
        <v>37622</v>
      </c>
      <c r="B134" s="4">
        <v>241927</v>
      </c>
      <c r="C134" s="4">
        <v>267618</v>
      </c>
      <c r="D134" s="4">
        <f t="shared" si="5"/>
        <v>1</v>
      </c>
    </row>
    <row r="135" spans="1:4" ht="15" customHeight="1" x14ac:dyDescent="0.25">
      <c r="A135" s="9">
        <v>37653</v>
      </c>
      <c r="B135" s="4">
        <v>232496</v>
      </c>
      <c r="C135" s="4">
        <v>263601</v>
      </c>
      <c r="D135" s="4">
        <f t="shared" si="5"/>
        <v>2</v>
      </c>
    </row>
    <row r="136" spans="1:4" ht="15" customHeight="1" x14ac:dyDescent="0.25">
      <c r="A136" s="9">
        <v>37681</v>
      </c>
      <c r="B136" s="4">
        <v>266944</v>
      </c>
      <c r="C136" s="4">
        <v>268285</v>
      </c>
      <c r="D136" s="4">
        <f t="shared" si="5"/>
        <v>3</v>
      </c>
    </row>
    <row r="137" spans="1:4" ht="15" customHeight="1" x14ac:dyDescent="0.25">
      <c r="A137" s="9">
        <v>37712</v>
      </c>
      <c r="B137" s="4">
        <v>265109</v>
      </c>
      <c r="C137" s="4">
        <v>267517</v>
      </c>
      <c r="D137" s="4">
        <f t="shared" si="5"/>
        <v>4</v>
      </c>
    </row>
    <row r="138" spans="1:4" ht="15" customHeight="1" x14ac:dyDescent="0.25">
      <c r="A138" s="9">
        <v>37742</v>
      </c>
      <c r="B138" s="4">
        <v>281494</v>
      </c>
      <c r="C138" s="4">
        <v>267580</v>
      </c>
      <c r="D138" s="4">
        <f t="shared" si="5"/>
        <v>5</v>
      </c>
    </row>
    <row r="139" spans="1:4" ht="15" customHeight="1" x14ac:dyDescent="0.25">
      <c r="A139" s="9">
        <v>37773</v>
      </c>
      <c r="B139" s="4">
        <v>270903</v>
      </c>
      <c r="C139" s="4">
        <v>270903</v>
      </c>
      <c r="D139" s="4">
        <f t="shared" si="5"/>
        <v>6</v>
      </c>
    </row>
    <row r="140" spans="1:4" ht="15" customHeight="1" x14ac:dyDescent="0.25">
      <c r="A140" s="9">
        <v>37803</v>
      </c>
      <c r="B140" s="4">
        <v>279601</v>
      </c>
      <c r="C140" s="4">
        <v>273850</v>
      </c>
      <c r="D140" s="4">
        <f t="shared" si="5"/>
        <v>7</v>
      </c>
    </row>
    <row r="141" spans="1:4" ht="15" customHeight="1" x14ac:dyDescent="0.25">
      <c r="A141" s="9">
        <v>37834</v>
      </c>
      <c r="B141" s="4">
        <v>286568</v>
      </c>
      <c r="C141" s="4">
        <v>278221</v>
      </c>
      <c r="D141" s="4">
        <f t="shared" si="5"/>
        <v>8</v>
      </c>
    </row>
    <row r="142" spans="1:4" ht="15" customHeight="1" x14ac:dyDescent="0.25">
      <c r="A142" s="9">
        <v>37865</v>
      </c>
      <c r="B142" s="4">
        <v>265599</v>
      </c>
      <c r="C142" s="4">
        <v>276954</v>
      </c>
      <c r="D142" s="4">
        <f t="shared" si="5"/>
        <v>9</v>
      </c>
    </row>
    <row r="143" spans="1:4" ht="15" customHeight="1" x14ac:dyDescent="0.25">
      <c r="A143" s="9">
        <v>37895</v>
      </c>
      <c r="B143" s="4">
        <v>273736</v>
      </c>
      <c r="C143" s="4">
        <v>275112</v>
      </c>
      <c r="D143" s="4">
        <f t="shared" si="5"/>
        <v>10</v>
      </c>
    </row>
    <row r="144" spans="1:4" ht="15" customHeight="1" x14ac:dyDescent="0.25">
      <c r="A144" s="9">
        <v>37926</v>
      </c>
      <c r="B144" s="4">
        <v>274769</v>
      </c>
      <c r="C144" s="4">
        <v>278953</v>
      </c>
      <c r="D144" s="4">
        <f t="shared" si="5"/>
        <v>11</v>
      </c>
    </row>
    <row r="145" spans="1:4" ht="15" customHeight="1" x14ac:dyDescent="0.25">
      <c r="A145" s="9">
        <v>37956</v>
      </c>
      <c r="B145" s="4">
        <v>327437</v>
      </c>
      <c r="C145" s="4">
        <v>278196</v>
      </c>
      <c r="D145" s="4">
        <f t="shared" si="5"/>
        <v>12</v>
      </c>
    </row>
    <row r="146" spans="1:4" ht="15" customHeight="1" x14ac:dyDescent="0.25">
      <c r="A146" s="9">
        <v>37987</v>
      </c>
      <c r="B146" s="4">
        <v>253062</v>
      </c>
      <c r="C146" s="4">
        <v>279627</v>
      </c>
      <c r="D146" s="4">
        <f t="shared" si="5"/>
        <v>1</v>
      </c>
    </row>
    <row r="147" spans="1:4" ht="15" customHeight="1" x14ac:dyDescent="0.25">
      <c r="A147" s="9">
        <v>38018</v>
      </c>
      <c r="B147" s="4">
        <v>253514</v>
      </c>
      <c r="C147" s="4">
        <v>281370</v>
      </c>
      <c r="D147" s="4">
        <f t="shared" si="5"/>
        <v>2</v>
      </c>
    </row>
    <row r="148" spans="1:4" ht="15" customHeight="1" x14ac:dyDescent="0.25">
      <c r="A148" s="9">
        <v>38047</v>
      </c>
      <c r="B148" s="4">
        <v>289166</v>
      </c>
      <c r="C148" s="4">
        <v>286871</v>
      </c>
      <c r="D148" s="4">
        <f t="shared" si="5"/>
        <v>3</v>
      </c>
    </row>
    <row r="149" spans="1:4" ht="15" customHeight="1" x14ac:dyDescent="0.25">
      <c r="A149" s="9">
        <v>38078</v>
      </c>
      <c r="B149" s="4">
        <v>283810</v>
      </c>
      <c r="C149" s="4">
        <v>283526</v>
      </c>
      <c r="D149" s="4">
        <f t="shared" si="5"/>
        <v>4</v>
      </c>
    </row>
    <row r="150" spans="1:4" ht="15" customHeight="1" x14ac:dyDescent="0.25">
      <c r="A150" s="9">
        <v>38108</v>
      </c>
      <c r="B150" s="4">
        <v>297128</v>
      </c>
      <c r="C150" s="4">
        <v>288754</v>
      </c>
      <c r="D150" s="4">
        <f t="shared" si="5"/>
        <v>5</v>
      </c>
    </row>
    <row r="151" spans="1:4" ht="15" customHeight="1" x14ac:dyDescent="0.25">
      <c r="A151" s="9">
        <v>38139</v>
      </c>
      <c r="B151" s="4">
        <v>289494</v>
      </c>
      <c r="C151" s="4">
        <v>284935</v>
      </c>
      <c r="D151" s="4">
        <f t="shared" si="5"/>
        <v>6</v>
      </c>
    </row>
    <row r="152" spans="1:4" ht="15" customHeight="1" x14ac:dyDescent="0.25">
      <c r="A152" s="9">
        <v>38169</v>
      </c>
      <c r="B152" s="4">
        <v>295847</v>
      </c>
      <c r="C152" s="4">
        <v>288069</v>
      </c>
      <c r="D152" s="4">
        <f t="shared" si="5"/>
        <v>7</v>
      </c>
    </row>
    <row r="153" spans="1:4" ht="15" customHeight="1" x14ac:dyDescent="0.25">
      <c r="A153" s="9">
        <v>38200</v>
      </c>
      <c r="B153" s="4">
        <v>295444</v>
      </c>
      <c r="C153" s="4">
        <v>288520</v>
      </c>
      <c r="D153" s="4">
        <f t="shared" si="5"/>
        <v>8</v>
      </c>
    </row>
    <row r="154" spans="1:4" ht="15" customHeight="1" x14ac:dyDescent="0.25">
      <c r="A154" s="9">
        <v>38231</v>
      </c>
      <c r="B154" s="4">
        <v>283821</v>
      </c>
      <c r="C154" s="4">
        <v>293811</v>
      </c>
      <c r="D154" s="4">
        <f t="shared" si="5"/>
        <v>9</v>
      </c>
    </row>
    <row r="155" spans="1:4" ht="15" customHeight="1" x14ac:dyDescent="0.25">
      <c r="A155" s="9">
        <v>38261</v>
      </c>
      <c r="B155" s="4">
        <v>287485</v>
      </c>
      <c r="C155" s="4">
        <v>295462</v>
      </c>
      <c r="D155" s="4">
        <f t="shared" si="5"/>
        <v>10</v>
      </c>
    </row>
    <row r="156" spans="1:4" ht="15" customHeight="1" x14ac:dyDescent="0.25">
      <c r="A156" s="9">
        <v>38292</v>
      </c>
      <c r="B156" s="4">
        <v>295258</v>
      </c>
      <c r="C156" s="4">
        <v>296742</v>
      </c>
      <c r="D156" s="4">
        <f t="shared" si="5"/>
        <v>11</v>
      </c>
    </row>
    <row r="157" spans="1:4" ht="15" customHeight="1" x14ac:dyDescent="0.25">
      <c r="A157" s="9">
        <v>38322</v>
      </c>
      <c r="B157" s="4">
        <v>356293</v>
      </c>
      <c r="C157" s="4">
        <v>300163</v>
      </c>
      <c r="D157" s="4">
        <f t="shared" si="5"/>
        <v>12</v>
      </c>
    </row>
    <row r="158" spans="1:4" ht="15" customHeight="1" x14ac:dyDescent="0.25">
      <c r="A158" s="9">
        <v>38353</v>
      </c>
      <c r="B158" s="4">
        <v>264287</v>
      </c>
      <c r="C158" s="4">
        <v>298629</v>
      </c>
      <c r="D158" s="4">
        <f t="shared" si="5"/>
        <v>1</v>
      </c>
    </row>
    <row r="159" spans="1:4" ht="15" customHeight="1" x14ac:dyDescent="0.25">
      <c r="A159" s="9">
        <v>38384</v>
      </c>
      <c r="B159" s="4">
        <v>265301</v>
      </c>
      <c r="C159" s="4">
        <v>300795</v>
      </c>
      <c r="D159" s="4">
        <f t="shared" si="5"/>
        <v>2</v>
      </c>
    </row>
    <row r="160" spans="1:4" ht="15" customHeight="1" x14ac:dyDescent="0.25">
      <c r="A160" s="9">
        <v>38412</v>
      </c>
      <c r="B160" s="4">
        <v>305468</v>
      </c>
      <c r="C160" s="4">
        <v>300954</v>
      </c>
      <c r="D160" s="4">
        <f t="shared" si="5"/>
        <v>3</v>
      </c>
    </row>
    <row r="161" spans="1:4" ht="15" customHeight="1" x14ac:dyDescent="0.25">
      <c r="A161" s="9">
        <v>38443</v>
      </c>
      <c r="B161" s="4">
        <v>304090</v>
      </c>
      <c r="C161" s="4">
        <v>305618</v>
      </c>
      <c r="D161" s="4">
        <f t="shared" si="5"/>
        <v>4</v>
      </c>
    </row>
    <row r="162" spans="1:4" ht="15" customHeight="1" x14ac:dyDescent="0.25">
      <c r="A162" s="9">
        <v>38473</v>
      </c>
      <c r="B162" s="4">
        <v>311608</v>
      </c>
      <c r="C162" s="4">
        <v>302532</v>
      </c>
      <c r="D162" s="4">
        <f t="shared" si="5"/>
        <v>5</v>
      </c>
    </row>
    <row r="163" spans="1:4" ht="15" customHeight="1" x14ac:dyDescent="0.25">
      <c r="A163" s="9">
        <v>38504</v>
      </c>
      <c r="B163" s="4">
        <v>317962</v>
      </c>
      <c r="C163" s="4">
        <v>310510</v>
      </c>
      <c r="D163" s="4">
        <f t="shared" si="5"/>
        <v>6</v>
      </c>
    </row>
    <row r="164" spans="1:4" ht="15" customHeight="1" x14ac:dyDescent="0.25">
      <c r="A164" s="9">
        <v>38534</v>
      </c>
      <c r="B164" s="4">
        <v>317182</v>
      </c>
      <c r="C164" s="4">
        <v>314665</v>
      </c>
      <c r="D164" s="4">
        <f t="shared" si="5"/>
        <v>7</v>
      </c>
    </row>
    <row r="165" spans="1:4" ht="15" customHeight="1" x14ac:dyDescent="0.25">
      <c r="A165" s="9">
        <v>38565</v>
      </c>
      <c r="B165" s="4">
        <v>321537</v>
      </c>
      <c r="C165" s="4">
        <v>310065</v>
      </c>
      <c r="D165" s="4">
        <f t="shared" si="5"/>
        <v>8</v>
      </c>
    </row>
    <row r="166" spans="1:4" ht="15" customHeight="1" x14ac:dyDescent="0.25">
      <c r="A166" s="9">
        <v>38596</v>
      </c>
      <c r="B166" s="4">
        <v>300278</v>
      </c>
      <c r="C166" s="4">
        <v>310847</v>
      </c>
      <c r="D166" s="4">
        <f t="shared" si="5"/>
        <v>9</v>
      </c>
    </row>
    <row r="167" spans="1:4" ht="15" customHeight="1" x14ac:dyDescent="0.25">
      <c r="A167" s="9">
        <v>38626</v>
      </c>
      <c r="B167" s="4">
        <v>301775</v>
      </c>
      <c r="C167" s="4">
        <v>311429</v>
      </c>
      <c r="D167" s="4">
        <f t="shared" si="5"/>
        <v>10</v>
      </c>
    </row>
    <row r="168" spans="1:4" ht="15" customHeight="1" x14ac:dyDescent="0.25">
      <c r="A168" s="9">
        <v>38657</v>
      </c>
      <c r="B168" s="4">
        <v>312978</v>
      </c>
      <c r="C168" s="4">
        <v>313605</v>
      </c>
      <c r="D168" s="4">
        <f t="shared" si="5"/>
        <v>11</v>
      </c>
    </row>
    <row r="169" spans="1:4" ht="15" customHeight="1" x14ac:dyDescent="0.25">
      <c r="A169" s="9">
        <v>38687</v>
      </c>
      <c r="B169" s="4">
        <v>372403</v>
      </c>
      <c r="C169" s="4">
        <v>314264</v>
      </c>
      <c r="D169" s="4">
        <f t="shared" si="5"/>
        <v>12</v>
      </c>
    </row>
    <row r="170" spans="1:4" ht="15" customHeight="1" x14ac:dyDescent="0.25">
      <c r="A170" s="9">
        <v>38718</v>
      </c>
      <c r="B170" s="4">
        <v>286805</v>
      </c>
      <c r="C170" s="4">
        <v>323708</v>
      </c>
      <c r="D170" s="4">
        <f t="shared" si="5"/>
        <v>1</v>
      </c>
    </row>
    <row r="171" spans="1:4" ht="15" customHeight="1" x14ac:dyDescent="0.25">
      <c r="A171" s="9">
        <v>38749</v>
      </c>
      <c r="B171" s="4">
        <v>283159</v>
      </c>
      <c r="C171" s="4">
        <v>320678</v>
      </c>
      <c r="D171" s="4">
        <f t="shared" si="5"/>
        <v>2</v>
      </c>
    </row>
    <row r="172" spans="1:4" ht="15" customHeight="1" x14ac:dyDescent="0.25">
      <c r="A172" s="9">
        <v>38777</v>
      </c>
      <c r="B172" s="4">
        <v>328197</v>
      </c>
      <c r="C172" s="4">
        <v>321762</v>
      </c>
      <c r="D172" s="4">
        <f t="shared" si="5"/>
        <v>3</v>
      </c>
    </row>
    <row r="173" spans="1:4" ht="15" customHeight="1" x14ac:dyDescent="0.25">
      <c r="A173" s="9">
        <v>38808</v>
      </c>
      <c r="B173" s="4">
        <v>316878</v>
      </c>
      <c r="C173" s="4">
        <v>324338</v>
      </c>
      <c r="D173" s="4">
        <f t="shared" si="5"/>
        <v>4</v>
      </c>
    </row>
    <row r="174" spans="1:4" ht="15" customHeight="1" x14ac:dyDescent="0.25">
      <c r="A174" s="9">
        <v>38838</v>
      </c>
      <c r="B174" s="4">
        <v>337435</v>
      </c>
      <c r="C174" s="4">
        <v>321980</v>
      </c>
      <c r="D174" s="4">
        <f t="shared" si="5"/>
        <v>5</v>
      </c>
    </row>
    <row r="175" spans="1:4" ht="15" customHeight="1" x14ac:dyDescent="0.25">
      <c r="A175" s="9">
        <v>38869</v>
      </c>
      <c r="B175" s="4">
        <v>331287</v>
      </c>
      <c r="C175" s="4">
        <v>322577</v>
      </c>
      <c r="D175" s="4">
        <f t="shared" si="5"/>
        <v>6</v>
      </c>
    </row>
    <row r="176" spans="1:4" ht="15" customHeight="1" x14ac:dyDescent="0.25">
      <c r="A176" s="9">
        <v>38899</v>
      </c>
      <c r="B176" s="4">
        <v>326567</v>
      </c>
      <c r="C176" s="4">
        <v>325266</v>
      </c>
      <c r="D176" s="4">
        <f t="shared" si="5"/>
        <v>7</v>
      </c>
    </row>
    <row r="177" spans="1:4" ht="15" customHeight="1" x14ac:dyDescent="0.25">
      <c r="A177" s="9">
        <v>38930</v>
      </c>
      <c r="B177" s="4">
        <v>339534</v>
      </c>
      <c r="C177" s="4">
        <v>325848</v>
      </c>
      <c r="D177" s="4">
        <f t="shared" si="5"/>
        <v>8</v>
      </c>
    </row>
    <row r="178" spans="1:4" ht="15" customHeight="1" x14ac:dyDescent="0.25">
      <c r="A178" s="9">
        <v>38961</v>
      </c>
      <c r="B178" s="4">
        <v>310774</v>
      </c>
      <c r="C178" s="4">
        <v>324060</v>
      </c>
      <c r="D178" s="4">
        <f t="shared" si="5"/>
        <v>9</v>
      </c>
    </row>
    <row r="179" spans="1:4" ht="15" customHeight="1" x14ac:dyDescent="0.25">
      <c r="A179" s="9">
        <v>38991</v>
      </c>
      <c r="B179" s="4">
        <v>312055</v>
      </c>
      <c r="C179" s="4">
        <v>323038</v>
      </c>
      <c r="D179" s="4">
        <f t="shared" si="5"/>
        <v>10</v>
      </c>
    </row>
    <row r="180" spans="1:4" ht="15" customHeight="1" x14ac:dyDescent="0.25">
      <c r="A180" s="9">
        <v>39022</v>
      </c>
      <c r="B180" s="4">
        <v>325883</v>
      </c>
      <c r="C180" s="4">
        <v>323618</v>
      </c>
      <c r="D180" s="4">
        <f t="shared" si="5"/>
        <v>11</v>
      </c>
    </row>
    <row r="181" spans="1:4" ht="15" customHeight="1" x14ac:dyDescent="0.25">
      <c r="A181" s="9">
        <v>39052</v>
      </c>
      <c r="B181" s="4">
        <v>380987</v>
      </c>
      <c r="C181" s="4">
        <v>329004</v>
      </c>
      <c r="D181" s="4">
        <f t="shared" si="5"/>
        <v>12</v>
      </c>
    </row>
    <row r="182" spans="1:4" ht="15" customHeight="1" x14ac:dyDescent="0.25">
      <c r="A182" s="9">
        <v>39083</v>
      </c>
      <c r="B182" s="4">
        <v>295894</v>
      </c>
      <c r="C182" s="4">
        <v>328042</v>
      </c>
      <c r="D182" s="4">
        <f t="shared" si="5"/>
        <v>1</v>
      </c>
    </row>
    <row r="183" spans="1:4" ht="15" customHeight="1" x14ac:dyDescent="0.25">
      <c r="A183" s="9">
        <v>39114</v>
      </c>
      <c r="B183" s="4">
        <v>291323</v>
      </c>
      <c r="C183" s="4">
        <v>329179</v>
      </c>
      <c r="D183" s="4">
        <f t="shared" si="5"/>
        <v>2</v>
      </c>
    </row>
    <row r="184" spans="1:4" ht="15" customHeight="1" x14ac:dyDescent="0.25">
      <c r="A184" s="9">
        <v>39142</v>
      </c>
      <c r="B184" s="4">
        <v>338561</v>
      </c>
      <c r="C184" s="4">
        <v>331923</v>
      </c>
      <c r="D184" s="4">
        <f t="shared" si="5"/>
        <v>3</v>
      </c>
    </row>
    <row r="185" spans="1:4" ht="15" customHeight="1" x14ac:dyDescent="0.25">
      <c r="A185" s="9">
        <v>39173</v>
      </c>
      <c r="B185" s="4">
        <v>321932</v>
      </c>
      <c r="C185" s="4">
        <v>330526</v>
      </c>
      <c r="D185" s="4">
        <f t="shared" si="5"/>
        <v>4</v>
      </c>
    </row>
    <row r="186" spans="1:4" ht="15" customHeight="1" x14ac:dyDescent="0.25">
      <c r="A186" s="9">
        <v>39203</v>
      </c>
      <c r="B186" s="4">
        <v>353761</v>
      </c>
      <c r="C186" s="4">
        <v>335001</v>
      </c>
      <c r="D186" s="4">
        <f t="shared" si="5"/>
        <v>5</v>
      </c>
    </row>
    <row r="187" spans="1:4" ht="15" customHeight="1" x14ac:dyDescent="0.25">
      <c r="A187" s="9">
        <v>39234</v>
      </c>
      <c r="B187" s="4">
        <v>339257</v>
      </c>
      <c r="C187" s="4">
        <v>331630</v>
      </c>
      <c r="D187" s="4">
        <f t="shared" si="5"/>
        <v>6</v>
      </c>
    </row>
    <row r="188" spans="1:4" ht="15" customHeight="1" x14ac:dyDescent="0.25">
      <c r="A188" s="9">
        <v>39264</v>
      </c>
      <c r="B188" s="4">
        <v>332663</v>
      </c>
      <c r="C188" s="4">
        <v>332663</v>
      </c>
      <c r="D188" s="4">
        <f t="shared" si="5"/>
        <v>7</v>
      </c>
    </row>
    <row r="189" spans="1:4" ht="15" customHeight="1" x14ac:dyDescent="0.25">
      <c r="A189" s="9">
        <v>39295</v>
      </c>
      <c r="B189" s="4">
        <v>348817</v>
      </c>
      <c r="C189" s="4">
        <v>334116</v>
      </c>
      <c r="D189" s="4">
        <f t="shared" si="5"/>
        <v>8</v>
      </c>
    </row>
    <row r="190" spans="1:4" ht="15" customHeight="1" x14ac:dyDescent="0.25">
      <c r="A190" s="9">
        <v>39326</v>
      </c>
      <c r="B190" s="4">
        <v>318411</v>
      </c>
      <c r="C190" s="4">
        <v>338375</v>
      </c>
      <c r="D190" s="4">
        <f t="shared" si="5"/>
        <v>9</v>
      </c>
    </row>
    <row r="191" spans="1:4" ht="15" customHeight="1" x14ac:dyDescent="0.25">
      <c r="A191" s="9">
        <v>39356</v>
      </c>
      <c r="B191" s="4">
        <v>330358</v>
      </c>
      <c r="C191" s="4">
        <v>337100</v>
      </c>
      <c r="D191" s="4">
        <f t="shared" si="5"/>
        <v>10</v>
      </c>
    </row>
    <row r="192" spans="1:4" ht="15" customHeight="1" x14ac:dyDescent="0.25">
      <c r="A192" s="9">
        <v>39387</v>
      </c>
      <c r="B192" s="4">
        <v>344875</v>
      </c>
      <c r="C192" s="4">
        <v>340786</v>
      </c>
      <c r="D192" s="4">
        <f t="shared" si="5"/>
        <v>11</v>
      </c>
    </row>
    <row r="193" spans="1:4" ht="15" customHeight="1" x14ac:dyDescent="0.25">
      <c r="A193" s="9">
        <v>39417</v>
      </c>
      <c r="B193" s="4">
        <v>390585</v>
      </c>
      <c r="C193" s="4">
        <v>338755</v>
      </c>
      <c r="D193" s="4">
        <f t="shared" si="5"/>
        <v>12</v>
      </c>
    </row>
    <row r="194" spans="1:4" ht="15" customHeight="1" x14ac:dyDescent="0.25">
      <c r="A194" s="9">
        <v>39448</v>
      </c>
      <c r="B194" s="4">
        <v>309150</v>
      </c>
      <c r="C194" s="4">
        <v>338980</v>
      </c>
      <c r="D194" s="4">
        <f t="shared" si="5"/>
        <v>1</v>
      </c>
    </row>
    <row r="195" spans="1:4" ht="15" customHeight="1" x14ac:dyDescent="0.25">
      <c r="A195" s="9">
        <v>39479</v>
      </c>
      <c r="B195" s="4">
        <v>309089</v>
      </c>
      <c r="C195" s="4">
        <v>335238</v>
      </c>
      <c r="D195" s="4">
        <f t="shared" ref="D195:D205" si="6">MONTH(A195)</f>
        <v>2</v>
      </c>
    </row>
    <row r="196" spans="1:4" ht="15" customHeight="1" x14ac:dyDescent="0.25">
      <c r="A196" s="9">
        <v>39508</v>
      </c>
      <c r="B196" s="4">
        <v>335263</v>
      </c>
      <c r="C196" s="4">
        <v>336272</v>
      </c>
      <c r="D196" s="4">
        <f t="shared" si="6"/>
        <v>3</v>
      </c>
    </row>
    <row r="197" spans="1:4" ht="15" customHeight="1" x14ac:dyDescent="0.25">
      <c r="A197" s="9">
        <v>39539</v>
      </c>
      <c r="B197" s="4">
        <v>333425</v>
      </c>
      <c r="C197" s="4">
        <v>337817</v>
      </c>
      <c r="D197" s="4">
        <f t="shared" si="6"/>
        <v>4</v>
      </c>
    </row>
    <row r="198" spans="1:4" ht="15" customHeight="1" x14ac:dyDescent="0.25">
      <c r="A198" s="9">
        <v>39569</v>
      </c>
      <c r="B198" s="4">
        <v>359091</v>
      </c>
      <c r="C198" s="4">
        <v>338765</v>
      </c>
      <c r="D198" s="4">
        <f t="shared" si="6"/>
        <v>5</v>
      </c>
    </row>
    <row r="199" spans="1:4" ht="15" customHeight="1" x14ac:dyDescent="0.25">
      <c r="A199" s="9">
        <v>39600</v>
      </c>
      <c r="B199" s="4">
        <v>341067</v>
      </c>
      <c r="C199" s="4">
        <v>339708</v>
      </c>
      <c r="D199" s="4">
        <f t="shared" si="6"/>
        <v>6</v>
      </c>
    </row>
    <row r="200" spans="1:4" ht="15" customHeight="1" x14ac:dyDescent="0.25">
      <c r="A200" s="9">
        <v>39630</v>
      </c>
      <c r="B200" s="4">
        <v>344388</v>
      </c>
      <c r="C200" s="4">
        <v>337305</v>
      </c>
      <c r="D200" s="4">
        <f t="shared" si="6"/>
        <v>7</v>
      </c>
    </row>
    <row r="201" spans="1:4" ht="15" customHeight="1" x14ac:dyDescent="0.25">
      <c r="A201" s="9">
        <v>39661</v>
      </c>
      <c r="B201" s="4">
        <v>343195</v>
      </c>
      <c r="C201" s="4">
        <v>335807</v>
      </c>
      <c r="D201" s="4">
        <f t="shared" si="6"/>
        <v>8</v>
      </c>
    </row>
    <row r="202" spans="1:4" ht="15" customHeight="1" x14ac:dyDescent="0.25">
      <c r="A202" s="9">
        <v>39692</v>
      </c>
      <c r="B202" s="4">
        <v>312979</v>
      </c>
      <c r="C202" s="4">
        <v>329799</v>
      </c>
      <c r="D202" s="4">
        <f t="shared" si="6"/>
        <v>9</v>
      </c>
    </row>
    <row r="203" spans="1:4" ht="15" customHeight="1" x14ac:dyDescent="0.25">
      <c r="A203" s="9">
        <v>39722</v>
      </c>
      <c r="B203" s="4">
        <v>312388</v>
      </c>
      <c r="C203" s="4">
        <v>315543</v>
      </c>
      <c r="D203" s="4">
        <f t="shared" si="6"/>
        <v>10</v>
      </c>
    </row>
    <row r="204" spans="1:4" ht="15" customHeight="1" x14ac:dyDescent="0.25">
      <c r="A204" s="9">
        <v>39753</v>
      </c>
      <c r="B204" s="4">
        <v>302047</v>
      </c>
      <c r="C204" s="4">
        <v>304483</v>
      </c>
      <c r="D204" s="4">
        <f t="shared" si="6"/>
        <v>11</v>
      </c>
    </row>
    <row r="205" spans="1:4" ht="15" customHeight="1" x14ac:dyDescent="0.25">
      <c r="A205" s="9">
        <v>39783</v>
      </c>
      <c r="B205" s="4">
        <v>344724</v>
      </c>
      <c r="C205" s="4">
        <v>295647</v>
      </c>
      <c r="D205" s="4">
        <f t="shared" si="6"/>
        <v>12</v>
      </c>
    </row>
    <row r="206" spans="1:4" ht="15" customHeight="1" x14ac:dyDescent="0.25">
      <c r="A206" s="9">
        <v>39814</v>
      </c>
      <c r="B206" s="4">
        <v>276232</v>
      </c>
      <c r="C206" s="4">
        <v>300579</v>
      </c>
      <c r="D206" s="4">
        <f>MONTH(A206)</f>
        <v>1</v>
      </c>
    </row>
    <row r="207" spans="1:4" ht="15" customHeight="1" x14ac:dyDescent="0.25">
      <c r="A207" s="9">
        <v>39845</v>
      </c>
      <c r="B207" s="4">
        <v>266514</v>
      </c>
      <c r="C207" s="4">
        <v>299791</v>
      </c>
      <c r="D207" s="4">
        <f t="shared" ref="D207:D217" si="7">MONTH(A207)</f>
        <v>2</v>
      </c>
    </row>
    <row r="208" spans="1:4" ht="15" customHeight="1" x14ac:dyDescent="0.25">
      <c r="A208" s="9">
        <v>39873</v>
      </c>
      <c r="B208" s="4">
        <v>294005</v>
      </c>
      <c r="C208" s="4">
        <v>294890</v>
      </c>
      <c r="D208" s="4">
        <f t="shared" si="7"/>
        <v>3</v>
      </c>
    </row>
    <row r="209" spans="1:4" ht="15" customHeight="1" x14ac:dyDescent="0.25">
      <c r="A209" s="9">
        <v>39904</v>
      </c>
      <c r="B209" s="4">
        <v>293719</v>
      </c>
      <c r="C209" s="4">
        <v>295492</v>
      </c>
      <c r="D209" s="4">
        <f t="shared" si="7"/>
        <v>4</v>
      </c>
    </row>
    <row r="210" spans="1:4" ht="15" customHeight="1" x14ac:dyDescent="0.25">
      <c r="A210" s="9">
        <v>39934</v>
      </c>
      <c r="B210" s="4">
        <v>309739</v>
      </c>
      <c r="C210" s="4">
        <v>298400</v>
      </c>
      <c r="D210" s="4">
        <f t="shared" si="7"/>
        <v>5</v>
      </c>
    </row>
    <row r="211" spans="1:4" ht="15" customHeight="1" x14ac:dyDescent="0.25">
      <c r="A211" s="9">
        <v>39965</v>
      </c>
      <c r="B211" s="4">
        <v>307914</v>
      </c>
      <c r="C211" s="4">
        <v>303065</v>
      </c>
      <c r="D211" s="4">
        <f t="shared" si="7"/>
        <v>6</v>
      </c>
    </row>
    <row r="212" spans="1:4" ht="15" customHeight="1" x14ac:dyDescent="0.25">
      <c r="A212" s="9">
        <v>39995</v>
      </c>
      <c r="B212" s="4">
        <v>310280</v>
      </c>
      <c r="C212" s="4">
        <v>303304</v>
      </c>
      <c r="D212" s="4">
        <f t="shared" si="7"/>
        <v>7</v>
      </c>
    </row>
    <row r="213" spans="1:4" ht="15" customHeight="1" x14ac:dyDescent="0.25">
      <c r="A213" s="9">
        <v>40026</v>
      </c>
      <c r="B213" s="4">
        <v>316927</v>
      </c>
      <c r="C213" s="4">
        <v>311629</v>
      </c>
      <c r="D213" s="4">
        <f t="shared" si="7"/>
        <v>8</v>
      </c>
    </row>
    <row r="214" spans="1:4" ht="15" customHeight="1" x14ac:dyDescent="0.25">
      <c r="A214" s="9">
        <v>40057</v>
      </c>
      <c r="B214" s="4">
        <v>288785</v>
      </c>
      <c r="C214" s="4">
        <v>303984</v>
      </c>
      <c r="D214" s="4">
        <f t="shared" si="7"/>
        <v>9</v>
      </c>
    </row>
    <row r="215" spans="1:4" ht="15" customHeight="1" x14ac:dyDescent="0.25">
      <c r="A215" s="9">
        <v>40087</v>
      </c>
      <c r="B215" s="4">
        <v>302879</v>
      </c>
      <c r="C215" s="4">
        <v>306248</v>
      </c>
      <c r="D215" s="4">
        <f t="shared" si="7"/>
        <v>10</v>
      </c>
    </row>
    <row r="216" spans="1:4" ht="15" customHeight="1" x14ac:dyDescent="0.25">
      <c r="A216" s="9">
        <v>40118</v>
      </c>
      <c r="B216" s="4">
        <v>307370</v>
      </c>
      <c r="C216" s="2">
        <v>310161</v>
      </c>
      <c r="D216" s="4">
        <f t="shared" si="7"/>
        <v>11</v>
      </c>
    </row>
    <row r="217" spans="1:4" ht="15" customHeight="1" x14ac:dyDescent="0.25">
      <c r="A217" s="9">
        <v>40148</v>
      </c>
      <c r="B217" s="4">
        <v>366199</v>
      </c>
      <c r="C217" s="2">
        <v>311924</v>
      </c>
      <c r="D217" s="4">
        <f t="shared" si="7"/>
        <v>12</v>
      </c>
    </row>
    <row r="218" spans="1:4" ht="15" customHeight="1" x14ac:dyDescent="0.25">
      <c r="A218" s="9">
        <v>40179</v>
      </c>
      <c r="B218" s="4">
        <v>282600</v>
      </c>
      <c r="C218" s="2">
        <v>313304</v>
      </c>
      <c r="D218" s="4">
        <f>MONTH(A218)</f>
        <v>1</v>
      </c>
    </row>
    <row r="219" spans="1:4" ht="15" customHeight="1" x14ac:dyDescent="0.25">
      <c r="A219" s="9">
        <v>40210</v>
      </c>
      <c r="B219" s="4">
        <v>279490</v>
      </c>
      <c r="C219" s="2">
        <v>313681</v>
      </c>
      <c r="D219" s="4">
        <f t="shared" ref="D219:D229" si="8">MONTH(A219)</f>
        <v>2</v>
      </c>
    </row>
    <row r="220" spans="1:4" ht="15" customHeight="1" x14ac:dyDescent="0.25">
      <c r="A220" s="9">
        <v>40238</v>
      </c>
      <c r="B220" s="4">
        <v>325362</v>
      </c>
      <c r="C220" s="2">
        <v>321187</v>
      </c>
      <c r="D220" s="4">
        <f t="shared" si="8"/>
        <v>3</v>
      </c>
    </row>
    <row r="221" spans="1:4" ht="15" customHeight="1" x14ac:dyDescent="0.25">
      <c r="A221" s="9">
        <v>40269</v>
      </c>
      <c r="B221" s="4">
        <v>323639</v>
      </c>
      <c r="C221" s="2">
        <v>322993</v>
      </c>
      <c r="D221" s="4">
        <f t="shared" si="8"/>
        <v>4</v>
      </c>
    </row>
    <row r="222" spans="1:4" ht="15" customHeight="1" x14ac:dyDescent="0.25">
      <c r="A222" s="9">
        <v>40299</v>
      </c>
      <c r="B222" s="4">
        <v>331214</v>
      </c>
      <c r="C222" s="2">
        <v>320633</v>
      </c>
      <c r="D222" s="4">
        <f t="shared" si="8"/>
        <v>5</v>
      </c>
    </row>
    <row r="223" spans="1:4" ht="15" customHeight="1" x14ac:dyDescent="0.25">
      <c r="A223" s="9">
        <v>40330</v>
      </c>
      <c r="B223" s="4">
        <v>325166</v>
      </c>
      <c r="C223" s="2">
        <v>320045</v>
      </c>
      <c r="D223" s="4">
        <f t="shared" si="8"/>
        <v>6</v>
      </c>
    </row>
    <row r="224" spans="1:4" ht="15" customHeight="1" x14ac:dyDescent="0.25">
      <c r="A224" s="9">
        <v>40360</v>
      </c>
      <c r="B224" s="4">
        <v>327483</v>
      </c>
      <c r="C224" s="2">
        <v>320747</v>
      </c>
      <c r="D224" s="4">
        <f t="shared" si="8"/>
        <v>7</v>
      </c>
    </row>
    <row r="225" spans="1:4" ht="15" customHeight="1" x14ac:dyDescent="0.25">
      <c r="A225" s="9">
        <v>40391</v>
      </c>
      <c r="B225" s="4">
        <v>328142</v>
      </c>
      <c r="C225" s="2">
        <v>324572</v>
      </c>
      <c r="D225" s="4">
        <f t="shared" si="8"/>
        <v>8</v>
      </c>
    </row>
    <row r="226" spans="1:4" ht="15" customHeight="1" x14ac:dyDescent="0.25">
      <c r="A226" s="9">
        <v>40422</v>
      </c>
      <c r="B226" s="4">
        <v>313371</v>
      </c>
      <c r="C226" s="2">
        <v>327451</v>
      </c>
      <c r="D226" s="4">
        <f t="shared" si="8"/>
        <v>9</v>
      </c>
    </row>
    <row r="227" spans="1:4" ht="15" customHeight="1" x14ac:dyDescent="0.25">
      <c r="A227" s="9">
        <v>40452</v>
      </c>
      <c r="B227" s="4">
        <v>321569</v>
      </c>
      <c r="C227" s="2">
        <v>331514</v>
      </c>
      <c r="D227" s="4">
        <f t="shared" si="8"/>
        <v>10</v>
      </c>
    </row>
    <row r="228" spans="1:4" ht="15" customHeight="1" x14ac:dyDescent="0.25">
      <c r="A228" s="9">
        <v>40483</v>
      </c>
      <c r="B228" s="4">
        <v>336259</v>
      </c>
      <c r="C228" s="2">
        <v>334586</v>
      </c>
      <c r="D228" s="4">
        <f t="shared" si="8"/>
        <v>11</v>
      </c>
    </row>
    <row r="229" spans="1:4" ht="15" customHeight="1" x14ac:dyDescent="0.25">
      <c r="A229" s="9">
        <v>40513</v>
      </c>
      <c r="B229" s="4">
        <v>395807</v>
      </c>
      <c r="C229" s="2">
        <v>336857</v>
      </c>
      <c r="D229" s="4">
        <f t="shared" si="8"/>
        <v>12</v>
      </c>
    </row>
    <row r="230" spans="1:4" ht="15" customHeight="1" x14ac:dyDescent="0.25">
      <c r="A230" s="9">
        <v>40544</v>
      </c>
      <c r="B230" s="4">
        <v>305682</v>
      </c>
      <c r="C230" s="2">
        <v>339647</v>
      </c>
      <c r="D230" s="4">
        <f>MONTH(A230)</f>
        <v>1</v>
      </c>
    </row>
    <row r="231" spans="1:4" ht="15" customHeight="1" x14ac:dyDescent="0.25">
      <c r="A231" s="9">
        <v>40575</v>
      </c>
      <c r="B231" s="4">
        <v>306266</v>
      </c>
      <c r="C231" s="2">
        <v>343733</v>
      </c>
      <c r="D231" s="4">
        <f t="shared" ref="D231:D241" si="9">MONTH(A231)</f>
        <v>2</v>
      </c>
    </row>
    <row r="232" spans="1:4" ht="15" customHeight="1" x14ac:dyDescent="0.25">
      <c r="A232" s="9">
        <v>40603</v>
      </c>
      <c r="B232" s="4">
        <v>354504</v>
      </c>
      <c r="C232" s="2">
        <v>346195</v>
      </c>
      <c r="D232" s="4">
        <f t="shared" si="9"/>
        <v>3</v>
      </c>
    </row>
    <row r="233" spans="1:4" ht="15" customHeight="1" x14ac:dyDescent="0.25">
      <c r="A233" s="9">
        <v>40634</v>
      </c>
      <c r="B233" s="4">
        <v>347316</v>
      </c>
      <c r="C233" s="2">
        <v>347316</v>
      </c>
      <c r="D233" s="4">
        <f t="shared" si="9"/>
        <v>4</v>
      </c>
    </row>
    <row r="234" spans="1:4" ht="15" customHeight="1" x14ac:dyDescent="0.25">
      <c r="A234" s="9">
        <v>40664</v>
      </c>
      <c r="B234" s="4">
        <v>357143</v>
      </c>
      <c r="C234" s="2">
        <v>346741</v>
      </c>
      <c r="D234" s="4">
        <f t="shared" si="9"/>
        <v>5</v>
      </c>
    </row>
    <row r="235" spans="1:4" ht="15" customHeight="1" x14ac:dyDescent="0.25">
      <c r="A235" s="9">
        <v>40695</v>
      </c>
      <c r="B235" s="4">
        <v>355338</v>
      </c>
      <c r="C235" s="2">
        <v>347349</v>
      </c>
      <c r="D235" s="4">
        <f t="shared" si="9"/>
        <v>6</v>
      </c>
    </row>
    <row r="236" spans="1:4" ht="15" customHeight="1" x14ac:dyDescent="0.25">
      <c r="A236" s="9">
        <v>40725</v>
      </c>
      <c r="B236" s="4">
        <v>347571</v>
      </c>
      <c r="C236" s="2">
        <v>348967</v>
      </c>
      <c r="D236" s="4">
        <f t="shared" si="9"/>
        <v>7</v>
      </c>
    </row>
    <row r="237" spans="1:4" ht="15" customHeight="1" x14ac:dyDescent="0.25">
      <c r="A237" s="9">
        <v>40756</v>
      </c>
      <c r="B237" s="4">
        <v>358652</v>
      </c>
      <c r="C237" s="2">
        <v>349904</v>
      </c>
      <c r="D237" s="4">
        <f t="shared" si="9"/>
        <v>8</v>
      </c>
    </row>
    <row r="238" spans="1:4" ht="15" customHeight="1" x14ac:dyDescent="0.25">
      <c r="A238" s="9">
        <v>40787</v>
      </c>
      <c r="B238" s="4">
        <v>339792</v>
      </c>
      <c r="C238" s="2">
        <v>354319</v>
      </c>
      <c r="D238" s="4">
        <f t="shared" si="9"/>
        <v>9</v>
      </c>
    </row>
    <row r="239" spans="1:4" ht="15" customHeight="1" x14ac:dyDescent="0.25">
      <c r="A239" s="9">
        <v>40817</v>
      </c>
      <c r="B239" s="4">
        <v>345135</v>
      </c>
      <c r="C239" s="2">
        <v>356544</v>
      </c>
      <c r="D239" s="4">
        <f t="shared" si="9"/>
        <v>10</v>
      </c>
    </row>
    <row r="240" spans="1:4" ht="15" customHeight="1" x14ac:dyDescent="0.25">
      <c r="A240" s="9">
        <v>40848</v>
      </c>
      <c r="B240" s="4">
        <v>360428</v>
      </c>
      <c r="C240" s="2">
        <v>357923</v>
      </c>
      <c r="D240" s="4">
        <f t="shared" si="9"/>
        <v>11</v>
      </c>
    </row>
    <row r="241" spans="1:4" ht="15" customHeight="1" x14ac:dyDescent="0.25">
      <c r="A241" s="9">
        <v>40878</v>
      </c>
      <c r="B241" s="4">
        <v>420263</v>
      </c>
      <c r="C241" s="2">
        <v>357975</v>
      </c>
      <c r="D241" s="4">
        <f t="shared" si="9"/>
        <v>12</v>
      </c>
    </row>
  </sheetData>
  <pageMargins left="0.75" right="0.75"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12"/>
    <col min="2" max="16384" width="30.7109375" style="11"/>
  </cols>
  <sheetData>
    <row r="1" spans="1:20" x14ac:dyDescent="0.25">
      <c r="A1" s="12" t="s">
        <v>12</v>
      </c>
      <c r="B1" s="11" t="s">
        <v>13</v>
      </c>
      <c r="C1" s="11" t="s">
        <v>3</v>
      </c>
      <c r="D1" s="11">
        <v>6</v>
      </c>
      <c r="E1" s="11" t="s">
        <v>4</v>
      </c>
      <c r="F1" s="11">
        <v>0</v>
      </c>
      <c r="G1" s="11" t="s">
        <v>5</v>
      </c>
      <c r="H1" s="11">
        <v>0</v>
      </c>
      <c r="I1" s="11" t="s">
        <v>6</v>
      </c>
      <c r="J1" s="11">
        <v>1</v>
      </c>
      <c r="K1" s="11" t="s">
        <v>7</v>
      </c>
      <c r="L1" s="11">
        <v>0</v>
      </c>
      <c r="M1" s="11" t="s">
        <v>8</v>
      </c>
      <c r="N1" s="11">
        <v>0</v>
      </c>
      <c r="O1" s="11" t="s">
        <v>9</v>
      </c>
      <c r="P1" s="11">
        <v>1</v>
      </c>
      <c r="Q1" s="11" t="s">
        <v>10</v>
      </c>
      <c r="R1" s="11">
        <v>0</v>
      </c>
      <c r="S1" s="11" t="s">
        <v>11</v>
      </c>
      <c r="T1" s="11">
        <v>0</v>
      </c>
    </row>
    <row r="2" spans="1:20" x14ac:dyDescent="0.25">
      <c r="A2" s="12" t="s">
        <v>14</v>
      </c>
      <c r="B2" s="11" t="s">
        <v>15</v>
      </c>
    </row>
    <row r="3" spans="1:20" x14ac:dyDescent="0.25">
      <c r="A3" s="12" t="s">
        <v>16</v>
      </c>
      <c r="B3" s="11" t="b">
        <f>IF(B10&gt;256,"TripUpST110AndEarlier",FALSE)</f>
        <v>0</v>
      </c>
    </row>
    <row r="4" spans="1:20" x14ac:dyDescent="0.25">
      <c r="A4" s="12" t="s">
        <v>17</v>
      </c>
      <c r="B4" s="11" t="s">
        <v>18</v>
      </c>
    </row>
    <row r="5" spans="1:20" x14ac:dyDescent="0.25">
      <c r="A5" s="12" t="s">
        <v>19</v>
      </c>
      <c r="B5" s="11" t="b">
        <v>1</v>
      </c>
    </row>
    <row r="6" spans="1:20" x14ac:dyDescent="0.25">
      <c r="A6" s="12" t="s">
        <v>20</v>
      </c>
      <c r="B6" s="11" t="b">
        <v>1</v>
      </c>
    </row>
    <row r="7" spans="1:20" x14ac:dyDescent="0.25">
      <c r="A7" s="12" t="s">
        <v>21</v>
      </c>
      <c r="B7" s="11">
        <f>Data!$A$1:$C$241</f>
        <v>152725</v>
      </c>
    </row>
    <row r="8" spans="1:20" x14ac:dyDescent="0.25">
      <c r="A8" s="12" t="s">
        <v>22</v>
      </c>
      <c r="B8" s="11">
        <v>1</v>
      </c>
    </row>
    <row r="9" spans="1:20" x14ac:dyDescent="0.25">
      <c r="A9" s="12" t="s">
        <v>23</v>
      </c>
      <c r="B9" s="11">
        <f>1</f>
        <v>1</v>
      </c>
    </row>
    <row r="10" spans="1:20" x14ac:dyDescent="0.25">
      <c r="A10" s="12" t="s">
        <v>24</v>
      </c>
      <c r="B10" s="11">
        <v>3</v>
      </c>
    </row>
    <row r="12" spans="1:20" x14ac:dyDescent="0.25">
      <c r="A12" s="12" t="s">
        <v>25</v>
      </c>
      <c r="B12" s="11" t="s">
        <v>56</v>
      </c>
      <c r="C12" s="11" t="s">
        <v>26</v>
      </c>
      <c r="D12" s="11" t="s">
        <v>27</v>
      </c>
      <c r="E12" s="11" t="b">
        <v>1</v>
      </c>
      <c r="F12" s="11">
        <v>0</v>
      </c>
      <c r="G12" s="11">
        <v>4</v>
      </c>
    </row>
    <row r="13" spans="1:20" x14ac:dyDescent="0.25">
      <c r="A13" s="12" t="s">
        <v>28</v>
      </c>
      <c r="B13" s="11">
        <f>Data!$A$1:$A$241</f>
        <v>33939</v>
      </c>
    </row>
    <row r="14" spans="1:20" x14ac:dyDescent="0.25">
      <c r="A14" s="12" t="s">
        <v>29</v>
      </c>
    </row>
    <row r="15" spans="1:20" x14ac:dyDescent="0.25">
      <c r="A15" s="12" t="s">
        <v>30</v>
      </c>
      <c r="B15" s="11" t="s">
        <v>57</v>
      </c>
      <c r="C15" s="11" t="s">
        <v>31</v>
      </c>
      <c r="D15" s="11" t="s">
        <v>32</v>
      </c>
      <c r="E15" s="11" t="b">
        <v>1</v>
      </c>
      <c r="F15" s="11">
        <v>0</v>
      </c>
      <c r="G15" s="11">
        <v>4</v>
      </c>
    </row>
    <row r="16" spans="1:20" x14ac:dyDescent="0.25">
      <c r="A16" s="12" t="s">
        <v>33</v>
      </c>
      <c r="B16" s="11">
        <f>Data!$B$1:$B$241</f>
        <v>153778</v>
      </c>
    </row>
    <row r="17" spans="1:7" x14ac:dyDescent="0.25">
      <c r="A17" s="12" t="s">
        <v>34</v>
      </c>
    </row>
    <row r="18" spans="1:7" x14ac:dyDescent="0.25">
      <c r="A18" s="12" t="s">
        <v>35</v>
      </c>
      <c r="B18" s="11" t="s">
        <v>58</v>
      </c>
      <c r="C18" s="11" t="s">
        <v>36</v>
      </c>
      <c r="D18" s="11" t="s">
        <v>37</v>
      </c>
      <c r="E18" s="11" t="b">
        <v>1</v>
      </c>
      <c r="F18" s="11">
        <v>0</v>
      </c>
      <c r="G18" s="11">
        <v>4</v>
      </c>
    </row>
    <row r="19" spans="1:7" x14ac:dyDescent="0.25">
      <c r="A19" s="12" t="s">
        <v>38</v>
      </c>
      <c r="B19" s="11">
        <f>Data!$C$1:$C$241</f>
        <v>160677</v>
      </c>
    </row>
    <row r="20" spans="1:7" x14ac:dyDescent="0.25">
      <c r="A20" s="12"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_STDS_DG388AAEC9</vt:lpstr>
      <vt:lpstr>ST_Month</vt:lpstr>
      <vt:lpstr>ST_SeasonallyAdjustedSales</vt:lpstr>
      <vt:lpstr>ST_TotalRetailSales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2007-05-15T19:04:38Z</dcterms:created>
  <dcterms:modified xsi:type="dcterms:W3CDTF">2012-10-12T17:24:49Z</dcterms:modified>
</cp:coreProperties>
</file>