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2828" tabRatio="827" activeTab="1"/>
  </bookViews>
  <sheets>
    <sheet name="Est. Times" sheetId="36" r:id="rId1"/>
    <sheet name="Thinking Critically, DQ 1-9" sheetId="3" r:id="rId2"/>
    <sheet name="DQ 10-12, E2.1-4" sheetId="21" r:id="rId3"/>
    <sheet name="E2.5-2.7" sheetId="5" r:id="rId4"/>
    <sheet name="Ex2.8-2.10" sheetId="6" r:id="rId5"/>
    <sheet name="Ex2.10" sheetId="22" r:id="rId6"/>
    <sheet name="Prob2.1A-2.2A" sheetId="23" r:id="rId7"/>
    <sheet name="Prob2.1A-2.2A (2)" sheetId="32" r:id="rId8"/>
    <sheet name="Prob2.3A-2.4A" sheetId="24" r:id="rId9"/>
    <sheet name="Prob2.3A-2.4A (2)" sheetId="33" r:id="rId10"/>
    <sheet name="Prob2.1B-2.2B" sheetId="25" r:id="rId11"/>
    <sheet name="Prob2.1B-2.2B (2)" sheetId="34" r:id="rId12"/>
    <sheet name="Prob2.3B-2.4B" sheetId="26" r:id="rId13"/>
    <sheet name="Prob2.3B-2.4B (2)" sheetId="35" r:id="rId14"/>
    <sheet name="CT2.1" sheetId="28" r:id="rId15"/>
    <sheet name="CT2.1 cont." sheetId="29" r:id="rId16"/>
    <sheet name="CT2.2" sheetId="27" r:id="rId17"/>
    <sheet name="Business Connections" sheetId="30" r:id="rId18"/>
  </sheets>
  <definedNames>
    <definedName name="_xlnm.Print_Area" localSheetId="17">'Business Connections'!$A$1:$B$38</definedName>
    <definedName name="_xlnm.Print_Area" localSheetId="14">CT2.1!$A$1:$S$28</definedName>
    <definedName name="_xlnm.Print_Area" localSheetId="15">'CT2.1 cont.'!$A$1:$W$47</definedName>
    <definedName name="_xlnm.Print_Area" localSheetId="16">CT2.2!$A$1:$P$41</definedName>
    <definedName name="_xlnm.Print_Area" localSheetId="2">'DQ 10-12, E2.1-4'!$A$1:$L$46</definedName>
    <definedName name="_xlnm.Print_Area" localSheetId="3">'E2.5-2.7'!$A$1:$O$37</definedName>
    <definedName name="_xlnm.Print_Area" localSheetId="5">Ex2.10!$A$1:$Q$42</definedName>
    <definedName name="_xlnm.Print_Area" localSheetId="4">'Ex2.8-2.10'!$A$1:$Q$45</definedName>
    <definedName name="_xlnm.Print_Area" localSheetId="6">'Prob2.1A-2.2A'!$A$1:$S$29</definedName>
    <definedName name="_xlnm.Print_Area" localSheetId="7">'Prob2.1A-2.2A (2)'!$A$1:$S$21</definedName>
    <definedName name="_xlnm.Print_Area" localSheetId="10">'Prob2.1B-2.2B'!$A$1:$S$29</definedName>
    <definedName name="_xlnm.Print_Area" localSheetId="11">'Prob2.1B-2.2B (2)'!$A$1:$S$22</definedName>
    <definedName name="_xlnm.Print_Area" localSheetId="8">'Prob2.3A-2.4A'!$A$1:$W$47</definedName>
    <definedName name="_xlnm.Print_Area" localSheetId="9">'Prob2.3A-2.4A (2)'!$A$1:$W$17</definedName>
    <definedName name="_xlnm.Print_Area" localSheetId="12">'Prob2.3B-2.4B'!$A$1:$W$49</definedName>
    <definedName name="_xlnm.Print_Area" localSheetId="13">'Prob2.3B-2.4B (2)'!$A$1:$W$17</definedName>
    <definedName name="_xlnm.Print_Area" localSheetId="1">'Thinking Critically, DQ 1-9'!$A$1:$I$25</definedName>
    <definedName name="Z_2B53FEE0_3218_4162_A8A0_5DF0B1C40B64_.wvu.PrintArea" localSheetId="3" hidden="1">'E2.5-2.7'!$A$1:$G$37</definedName>
    <definedName name="Z_2B53FEE0_3218_4162_A8A0_5DF0B1C40B64_.wvu.PrintArea" localSheetId="4" hidden="1">'Ex2.8-2.10'!$A$1:$G$19</definedName>
    <definedName name="Z_2B53FEE0_3218_4162_A8A0_5DF0B1C40B64_.wvu.PrintArea" localSheetId="1" hidden="1">'Thinking Critically, DQ 1-9'!$A$13:$I$16</definedName>
    <definedName name="Z_3DA3246B_F8CA_4332_9AC5_8194BE5FE0AF_.wvu.PrintArea" localSheetId="3" hidden="1">'E2.5-2.7'!$A$1:$G$37</definedName>
    <definedName name="Z_3DA3246B_F8CA_4332_9AC5_8194BE5FE0AF_.wvu.PrintArea" localSheetId="4" hidden="1">'Ex2.8-2.10'!$A$1:$G$19</definedName>
    <definedName name="Z_3DA3246B_F8CA_4332_9AC5_8194BE5FE0AF_.wvu.PrintArea" localSheetId="1" hidden="1">'Thinking Critically, DQ 1-9'!$A$13:$I$16</definedName>
    <definedName name="Z_892DC65F_05C8_4EBF_B372_8712EC812BCD_.wvu.PrintArea" localSheetId="3" hidden="1">'E2.5-2.7'!$A$1:$G$37</definedName>
    <definedName name="Z_892DC65F_05C8_4EBF_B372_8712EC812BCD_.wvu.PrintArea" localSheetId="4" hidden="1">'Ex2.8-2.10'!$A$1:$G$19</definedName>
    <definedName name="Z_892DC65F_05C8_4EBF_B372_8712EC812BCD_.wvu.PrintArea" localSheetId="1" hidden="1">'Thinking Critically, DQ 1-9'!$A$13:$I$16</definedName>
    <definedName name="Z_B29FAC60_9E77_4FEF_AC82_C80F2B6E9017_.wvu.PrintArea" localSheetId="3" hidden="1">'E2.5-2.7'!$A$1:$G$37</definedName>
    <definedName name="Z_B29FAC60_9E77_4FEF_AC82_C80F2B6E9017_.wvu.PrintArea" localSheetId="4" hidden="1">'Ex2.8-2.10'!$A$1:$G$19</definedName>
    <definedName name="Z_B29FAC60_9E77_4FEF_AC82_C80F2B6E9017_.wvu.PrintArea" localSheetId="1" hidden="1">'Thinking Critically, DQ 1-9'!$A$13:$I$25</definedName>
    <definedName name="Z_CE3877B3_54AC_4363_8168_A23E96893B3F_.wvu.PrintArea" localSheetId="3" hidden="1">'E2.5-2.7'!$A$1:$G$37</definedName>
    <definedName name="Z_CE3877B3_54AC_4363_8168_A23E96893B3F_.wvu.PrintArea" localSheetId="4" hidden="1">'Ex2.8-2.10'!$A$1:$G$19</definedName>
    <definedName name="Z_CE3877B3_54AC_4363_8168_A23E96893B3F_.wvu.PrintArea" localSheetId="1" hidden="1">'Thinking Critically, DQ 1-9'!$A$13:$I$25</definedName>
    <definedName name="Z_CF4AA3A9_0CB2_EE4F_8FF9_CDF21AE920B9_.wvu.PrintArea" localSheetId="3" hidden="1">'E2.5-2.7'!$A$1:$G$37</definedName>
    <definedName name="Z_CF4AA3A9_0CB2_EE4F_8FF9_CDF21AE920B9_.wvu.PrintArea" localSheetId="4" hidden="1">'Ex2.8-2.10'!$A$1:$G$19</definedName>
    <definedName name="Z_CF4AA3A9_0CB2_EE4F_8FF9_CDF21AE920B9_.wvu.PrintArea" localSheetId="1" hidden="1">'Thinking Critically, DQ 1-9'!$A$13:$I$25</definedName>
    <definedName name="Z_ED0107FA_49C9_4C58_A573_1CA3F10CC9DE_.wvu.PrintArea" localSheetId="3" hidden="1">'E2.5-2.7'!$A$1:$G$37</definedName>
    <definedName name="Z_ED0107FA_49C9_4C58_A573_1CA3F10CC9DE_.wvu.PrintArea" localSheetId="4" hidden="1">'Ex2.8-2.10'!$A$1:$G$19</definedName>
    <definedName name="Z_ED0107FA_49C9_4C58_A573_1CA3F10CC9DE_.wvu.PrintArea" localSheetId="1" hidden="1">'Thinking Critically, DQ 1-9'!$A$13:$I$16</definedName>
  </definedNames>
  <calcPr calcId="145621"/>
  <customWorkbookViews>
    <customWorkbookView name="Reviewer - Personal View" guid="{B29FAC60-9E77-4FEF-AC82-C80F2B6E9017}" mergeInterval="0" personalView="1" maximized="1" xWindow="1" yWindow="1" windowWidth="1280" windowHeight="810" activeSheetId="1" showComments="commIndAndComment"/>
    <customWorkbookView name="The McGraw-Hill Companies - Personal View" guid="{3DA3246B-F8CA-4332-9AC5-8194BE5FE0AF}" mergeInterval="0" personalView="1" maximized="1" windowWidth="1268" windowHeight="817" activeSheetId="1"/>
    <customWorkbookView name="jcarcell - Personal View" guid="{ED0107FA-49C9-4C58-A573-1CA3F10CC9DE}" mergeInterval="0" personalView="1" maximized="1" windowWidth="1148" windowHeight="666" activeSheetId="15"/>
    <customWorkbookView name="College of Business - Personal View" guid="{2B53FEE0-3218-4162-A8A0-5DF0B1C40B64}" mergeInterval="0" personalView="1" maximized="1" windowWidth="1676" windowHeight="878" activeSheetId="21"/>
    <customWorkbookView name="Joseph Carcello - Personal View" guid="{892DC65F-05C8-4EBF-B372-8712EC812BCD}" mergeInterval="0" personalView="1" maximized="1" windowWidth="796" windowHeight="402" activeSheetId="1" showComments="commIndAndComment"/>
    <customWorkbookView name="Tami Touchstone - Personal View" guid="{CF4AA3A9-0CB2-EE4F-8FF9-CDF21AE920B9}" mergeInterval="0" personalView="1" xWindow="214" yWindow="109" windowWidth="1368" windowHeight="903" activeSheetId="1" showFormulaBar="0"/>
    <customWorkbookView name="rebecca_mann - Personal View" guid="{CE3877B3-54AC-4363-8168-A23E96893B3F}" mergeInterval="0" personalView="1" maximized="1" windowWidth="1268" windowHeight="817" activeSheetId="18"/>
  </customWorkbookViews>
</workbook>
</file>

<file path=xl/calcChain.xml><?xml version="1.0" encoding="utf-8"?>
<calcChain xmlns="http://schemas.openxmlformats.org/spreadsheetml/2006/main">
  <c r="D43" i="29" l="1"/>
  <c r="K15" i="28"/>
  <c r="G23" i="28"/>
  <c r="D13" i="26"/>
  <c r="S17" i="34"/>
  <c r="S19" i="34"/>
  <c r="S13" i="34"/>
  <c r="S7" i="34"/>
  <c r="S9" i="34"/>
  <c r="Q19" i="34"/>
  <c r="Q15" i="34"/>
  <c r="M17" i="34"/>
  <c r="M19" i="34"/>
  <c r="M9" i="34"/>
  <c r="M11" i="34"/>
  <c r="M13" i="34"/>
  <c r="M15" i="34"/>
  <c r="I17" i="34"/>
  <c r="I19" i="34"/>
  <c r="G19" i="34"/>
  <c r="O16" i="25"/>
  <c r="M16" i="25"/>
  <c r="K16" i="25"/>
  <c r="G16" i="25"/>
  <c r="I16" i="25"/>
  <c r="R13" i="24"/>
  <c r="S17" i="32"/>
  <c r="S19" i="32"/>
  <c r="S9" i="32"/>
  <c r="S7" i="32"/>
  <c r="Q19" i="32"/>
  <c r="E19" i="32"/>
  <c r="K16" i="23"/>
  <c r="I25" i="5"/>
  <c r="I26" i="5"/>
  <c r="L46" i="21"/>
  <c r="H46" i="21"/>
  <c r="D46" i="21"/>
  <c r="G16" i="28"/>
</calcChain>
</file>

<file path=xl/sharedStrings.xml><?xml version="1.0" encoding="utf-8"?>
<sst xmlns="http://schemas.openxmlformats.org/spreadsheetml/2006/main" count="1041" uniqueCount="336">
  <si>
    <t>1.</t>
  </si>
  <si>
    <t>2.</t>
  </si>
  <si>
    <t>3.</t>
  </si>
  <si>
    <t>4.</t>
  </si>
  <si>
    <t>5.</t>
  </si>
  <si>
    <t>6.</t>
  </si>
  <si>
    <t>7.</t>
  </si>
  <si>
    <t>8.</t>
  </si>
  <si>
    <t>Discussion Questions</t>
  </si>
  <si>
    <r>
      <t>Note to instructor:</t>
    </r>
    <r>
      <rPr>
        <sz val="11"/>
        <rFont val="Times New Roman"/>
        <family val="1"/>
      </rPr>
      <t xml:space="preserve"> These questions are designed to check students’ understanding of new terms, concepts, and procedures presented in the chapter.</t>
    </r>
  </si>
  <si>
    <t>Chapter Opener: Thinking Critically</t>
  </si>
  <si>
    <t>Managerial Implications: Thinking Critically</t>
  </si>
  <si>
    <t>Discussion Questions (continued)</t>
  </si>
  <si>
    <t>9.</t>
  </si>
  <si>
    <t>10.</t>
  </si>
  <si>
    <t>11.</t>
  </si>
  <si>
    <t>12.</t>
  </si>
  <si>
    <t>CHAPTER 2</t>
  </si>
  <si>
    <t>ANALYZING BUSINESS TRANSACTIONS</t>
  </si>
  <si>
    <t>Answers will vary. Students should mention total assets and the type of assets, the liabilities the business would be responsible for, and whether the business is making a profit.</t>
  </si>
  <si>
    <t>Assets = Liabilities + Owner’s Equity</t>
  </si>
  <si>
    <t>Subtract total expenses from revenue</t>
  </si>
  <si>
    <t xml:space="preserve">Assets: </t>
  </si>
  <si>
    <t>Liabilities:</t>
  </si>
  <si>
    <t>Transaction</t>
  </si>
  <si>
    <t>Assets</t>
  </si>
  <si>
    <t>=</t>
  </si>
  <si>
    <t>Liabilities</t>
  </si>
  <si>
    <t>I</t>
  </si>
  <si>
    <t>I/D</t>
  </si>
  <si>
    <t>D</t>
  </si>
  <si>
    <t>+</t>
  </si>
  <si>
    <t>Owner’s Equity</t>
  </si>
  <si>
    <t>Cash</t>
  </si>
  <si>
    <t>Dental Supplies</t>
  </si>
  <si>
    <t>Accounts Payable</t>
  </si>
  <si>
    <t>Dental Equipment</t>
  </si>
  <si>
    <t>Office Furniture</t>
  </si>
  <si>
    <t>Total</t>
  </si>
  <si>
    <t>Owner's Equity</t>
  </si>
  <si>
    <t>Accounts
Receivable</t>
  </si>
  <si>
    <t>Equipment</t>
  </si>
  <si>
    <t>Accounts
Payable</t>
  </si>
  <si>
    <t>Revenue</t>
  </si>
  <si>
    <t>-</t>
  </si>
  <si>
    <t>Expenses</t>
  </si>
  <si>
    <t>Totals</t>
  </si>
  <si>
    <t xml:space="preserve">     Total Expenses</t>
  </si>
  <si>
    <t>Advertising Expense</t>
  </si>
  <si>
    <t>Salaries Expense</t>
  </si>
  <si>
    <t>Telephone Expense</t>
  </si>
  <si>
    <t>Net Income</t>
  </si>
  <si>
    <t>Advertising Expense …………………………………………..</t>
  </si>
  <si>
    <t>Salaries Expense …………………………………………..</t>
  </si>
  <si>
    <t>Telephone Expense …………………………………………..</t>
  </si>
  <si>
    <t>Utilities Expense …………………………………………..</t>
  </si>
  <si>
    <t>Total Expenses …………………………………………..</t>
  </si>
  <si>
    <t>Net Income …………………………………………..</t>
  </si>
  <si>
    <t>Repair Fees …………………………………………..</t>
  </si>
  <si>
    <t>Services were performed for cash.</t>
  </si>
  <si>
    <t>Equipment was purchased for cash.</t>
  </si>
  <si>
    <t>A payment was made on the amount owed to a creditor.</t>
  </si>
  <si>
    <t>An expense was paid in cash.</t>
  </si>
  <si>
    <t>Cash was received from charge customer.</t>
  </si>
  <si>
    <t>Services were performed on credit.</t>
  </si>
  <si>
    <t>Income Statement</t>
  </si>
  <si>
    <t>Fees Income</t>
  </si>
  <si>
    <t>00</t>
  </si>
  <si>
    <t xml:space="preserve">      Net loss of $950</t>
  </si>
  <si>
    <t>Advertising Expense…………………………………………..</t>
  </si>
  <si>
    <t>Telephone Expense…………………………………………..</t>
  </si>
  <si>
    <t>Cleaning Expense …………………………………………..</t>
  </si>
  <si>
    <t>Total Expense …………………………………………..</t>
  </si>
  <si>
    <t>Net Loss ………………………………………………..</t>
  </si>
  <si>
    <t>Statement of Owner’s Equity</t>
  </si>
  <si>
    <t>Net Income for September</t>
  </si>
  <si>
    <t>Less Withdrawals for September</t>
  </si>
  <si>
    <t>Increase in Capital</t>
  </si>
  <si>
    <t>Service Revenue …………………………………………..</t>
  </si>
  <si>
    <t>Accounts Receivable</t>
  </si>
  <si>
    <t>Office Supplies</t>
  </si>
  <si>
    <t>Office Equipment</t>
  </si>
  <si>
    <t>Total Assets</t>
  </si>
  <si>
    <t>Total Liabilities and Owner's Equity</t>
  </si>
  <si>
    <t>Supplies</t>
  </si>
  <si>
    <t>Owner’s
Capital</t>
  </si>
  <si>
    <t>Office
Furniture</t>
  </si>
  <si>
    <t>Auto</t>
  </si>
  <si>
    <t>New Balances</t>
  </si>
  <si>
    <t>Beginning Balances</t>
  </si>
  <si>
    <t>Balance Sheet</t>
  </si>
  <si>
    <t xml:space="preserve">      Total Expenses</t>
  </si>
  <si>
    <t>Net Loss</t>
  </si>
  <si>
    <t>(2</t>
  </si>
  <si>
    <t>00)</t>
  </si>
  <si>
    <t xml:space="preserve">           Fees Income</t>
  </si>
  <si>
    <t xml:space="preserve">           Utilities Expense</t>
  </si>
  <si>
    <t xml:space="preserve">           Salaries Expense</t>
  </si>
  <si>
    <t xml:space="preserve">           Telephone Expense</t>
  </si>
  <si>
    <t>Statement of Owner's Equity</t>
  </si>
  <si>
    <t>Net Loss for May</t>
  </si>
  <si>
    <t>Less Withdrawal for May</t>
  </si>
  <si>
    <t>Decrease in Capital</t>
  </si>
  <si>
    <t>Analyze: The amount of $43,296 (Carol West, Capital) was transferred to the balance sheet.</t>
  </si>
  <si>
    <t>-$5,000</t>
  </si>
  <si>
    <t>Furniture</t>
  </si>
  <si>
    <t xml:space="preserve">        Fees Income</t>
  </si>
  <si>
    <t xml:space="preserve">        Utilities Expense</t>
  </si>
  <si>
    <t xml:space="preserve">        Salaries Expense</t>
  </si>
  <si>
    <t xml:space="preserve">        Telephone Expense</t>
  </si>
  <si>
    <t>Net Income for August</t>
  </si>
  <si>
    <t>Less Withdrawals for August</t>
  </si>
  <si>
    <t>Analyze: Net income of $4,200 was transferred from the income statement.</t>
  </si>
  <si>
    <t>Body Builders Fitness Center</t>
  </si>
  <si>
    <t xml:space="preserve">        Fees Earned</t>
  </si>
  <si>
    <t xml:space="preserve">        Rent Expense</t>
  </si>
  <si>
    <t xml:space="preserve">        Cleaning Expense</t>
  </si>
  <si>
    <t xml:space="preserve">        Advertising Expense</t>
  </si>
  <si>
    <t>(1</t>
  </si>
  <si>
    <t>Some students may include the warm-up suits as a business expense. If the suits are a type of uniform, their inclusion is appropriate; if they are to be worn at home and at work, their cost is not a business expense.</t>
  </si>
  <si>
    <t>The parking ticket is a personal expense. The cleaning of the studio and the printing of the flyers are business expenses. Payment of expenses with the owner’s personal credit card would be considered an additional investment by the owner.</t>
  </si>
  <si>
    <t>It is not unusual for new businesses to operate at a loss. James should project his income and expenses for the next several months to determine how much new business he will need to earn an income. Students’ suggestions for improving the accounting system might include opening a business checking account, not using a personal credit card for business expenses, setting up a filing system for business records, and purchasing a computer to maintain financial records.</t>
  </si>
  <si>
    <t>Machinery</t>
  </si>
  <si>
    <t>?</t>
  </si>
  <si>
    <t>Solving for X:</t>
  </si>
  <si>
    <t>X</t>
  </si>
  <si>
    <t>Maintenance Expense</t>
  </si>
  <si>
    <t>Total Expenses</t>
  </si>
  <si>
    <t xml:space="preserve">        Maintenance Expense</t>
  </si>
  <si>
    <t>Net Income for April</t>
  </si>
  <si>
    <t>Less Withdrawals for April</t>
  </si>
  <si>
    <t>SOLUTIONS TO BUSINESS CONNECTIONS</t>
  </si>
  <si>
    <t>Ethical Dilemma:</t>
  </si>
  <si>
    <t>Financial Statement Analysis:</t>
  </si>
  <si>
    <t xml:space="preserve">3. </t>
  </si>
  <si>
    <t>Team Work:</t>
  </si>
  <si>
    <t>Internet Connection:</t>
  </si>
  <si>
    <t>Organized financial information can be used to evaluate operating efficiency and to make decisions about current and future activities.</t>
  </si>
  <si>
    <t>The firm’s obligations must be met as they become due.</t>
  </si>
  <si>
    <t>No. Early development is expensive, risky, and time consuming. Profits may not be achieved for a year or more.</t>
  </si>
  <si>
    <t>Not necessarily. Reinvestments in assets or use of cash to pay debts affect cash. In addition, sales or revenue may have been "on account."</t>
  </si>
  <si>
    <t>Passenger, Freight, Other.</t>
  </si>
  <si>
    <t>Statement of Owner’s Equity (Consolidated Statement of Stockholders’ Equity).</t>
  </si>
  <si>
    <t>See current topic on website.</t>
  </si>
  <si>
    <t>Accounts Payable Clerk would use Purchases (Increase), A/P (increase and decrease) and Cash (decrease). Accounts Receivable Clerk would use Sales (increase), A/R (increase and decrease) and Cash (increase). Full charge bookkeeper would use accounts Cash (increase and decrease), Bank Charges (increase) and Miscellaneous account (increase), Interest Income (increase), Interest Expense (increase). Accurate numbers are developed when it is determined that all transactions have been entered and that total assets equal total liabilities plus owner’s equity.</t>
  </si>
  <si>
    <t>Macy’s, Bloomingdales, and now May is included in the Federated Corporation. Shopping online is on every home page. To record an online sale it must debit a credit card receivable and credit sales. A general job announcement and requirements are given at the site.</t>
  </si>
  <si>
    <t>EXERCISE 2.8</t>
  </si>
  <si>
    <t>EXERCISE 2.9</t>
  </si>
  <si>
    <t>EXERCISE 2.10</t>
  </si>
  <si>
    <t>PROBLEM 2.3A</t>
  </si>
  <si>
    <t>PROBLEM 2.1B</t>
  </si>
  <si>
    <t>PROBLEM 2.2B</t>
  </si>
  <si>
    <t>PROBLEM 2.4B</t>
  </si>
  <si>
    <t>PROBLEM 2.3B</t>
  </si>
  <si>
    <t>PROBLEM 2.4A</t>
  </si>
  <si>
    <t>PROBLEM 2.1A</t>
  </si>
  <si>
    <t>PROBLEM 2.2A</t>
  </si>
  <si>
    <t>CRITICAL THINKING PROBLEM 2.2</t>
  </si>
  <si>
    <t>EXERCISE 2.5</t>
  </si>
  <si>
    <t>EXERCISE 2.6</t>
  </si>
  <si>
    <t>EXERCISE 2.7</t>
  </si>
  <si>
    <t>EXERCISE 2.1</t>
  </si>
  <si>
    <t>EXERCISE 2.2</t>
  </si>
  <si>
    <t>EXERCISE 2.3</t>
  </si>
  <si>
    <t>EXERCISE 2.4</t>
  </si>
  <si>
    <t>Managerial Focus:</t>
  </si>
  <si>
    <t>EXERCISE 2.10 (continued)</t>
  </si>
  <si>
    <t>PROBLEM 2.2A (continued)</t>
  </si>
  <si>
    <t>PROBLEM 2.4A (continued)</t>
  </si>
  <si>
    <t>PROBLEM 2.2B (continued)</t>
  </si>
  <si>
    <t>PROBLEM 2.4B (continued)</t>
  </si>
  <si>
    <t xml:space="preserve">  9.</t>
  </si>
  <si>
    <t xml:space="preserve">  8.</t>
  </si>
  <si>
    <t xml:space="preserve">  7.</t>
  </si>
  <si>
    <t xml:space="preserve">  6.</t>
  </si>
  <si>
    <t xml:space="preserve">  5.</t>
  </si>
  <si>
    <t xml:space="preserve">  4.</t>
  </si>
  <si>
    <t xml:space="preserve">  3.</t>
  </si>
  <si>
    <t xml:space="preserve">  2.</t>
  </si>
  <si>
    <t xml:space="preserve">  1.</t>
  </si>
  <si>
    <t>Owners’ Equity</t>
  </si>
  <si>
    <t>+$60,000</t>
  </si>
  <si>
    <t>-$1,150</t>
  </si>
  <si>
    <t>Increases owner's equity</t>
  </si>
  <si>
    <t>Cotton Cleaning Service</t>
  </si>
  <si>
    <t>Taylor Cotton, Capital</t>
  </si>
  <si>
    <t>Analyze:  The amount of $45,286 (Taylor Cotton, Capital) was transferred to the balance sheet.</t>
  </si>
  <si>
    <t>-$6,000</t>
  </si>
  <si>
    <t>Kathryn  Proctor, Attorney and Counselor of Law</t>
  </si>
  <si>
    <t>Kathryn Proctor, Attorney and Counselor of Law</t>
  </si>
  <si>
    <t>Analyze:  Net Income of $4,200 was transferred from the income statement.</t>
  </si>
  <si>
    <t>CRITICAL THINKING PROBLEM 2.1 (continued)</t>
  </si>
  <si>
    <t>Net Loss of $1,150</t>
  </si>
  <si>
    <t>Kathryn Proctor, Attorney and Counselor at Law</t>
  </si>
  <si>
    <t>Kathryn Proctor, Capital</t>
  </si>
  <si>
    <t>CRITICAL THINKING PROBLEM 2.1</t>
  </si>
  <si>
    <t>+22,000</t>
  </si>
  <si>
    <t>+3,100</t>
  </si>
  <si>
    <t>-4,600</t>
  </si>
  <si>
    <t>+4,600</t>
  </si>
  <si>
    <t>+5,050</t>
  </si>
  <si>
    <t>-4,450</t>
  </si>
  <si>
    <t>+3,200</t>
  </si>
  <si>
    <t>-3,200</t>
  </si>
  <si>
    <t>-13,000</t>
  </si>
  <si>
    <t>Inflow of money/assets resulting from sales or use of property</t>
  </si>
  <si>
    <t>Outflow of money/assets for costs used to produce revenue</t>
  </si>
  <si>
    <t>Beginning-of-period capital balance, additional investments, net income/loss for period, less</t>
  </si>
  <si>
    <t>Donna Wells, Capital</t>
  </si>
  <si>
    <t>Net income of $22,140</t>
  </si>
  <si>
    <t>Cantu Wealth Management Consulting</t>
  </si>
  <si>
    <t>Month Ended September 30, 2019</t>
  </si>
  <si>
    <t>Selena Cantu, Capital, September 1, 2019</t>
  </si>
  <si>
    <t>Selena Cantu, Capital, September 30, 2019</t>
  </si>
  <si>
    <t>Selena Cantu, Capital</t>
  </si>
  <si>
    <t>+$100,000</t>
  </si>
  <si>
    <t>-$20,250</t>
  </si>
  <si>
    <t>-$12,500</t>
  </si>
  <si>
    <t>+$25,000</t>
  </si>
  <si>
    <t>+$9,750</t>
  </si>
  <si>
    <t>+$5,500</t>
  </si>
  <si>
    <t>-$7,550</t>
  </si>
  <si>
    <t>-$12,000</t>
  </si>
  <si>
    <t>$81,950</t>
  </si>
  <si>
    <t>+$7,800</t>
  </si>
  <si>
    <t>-$5,500</t>
  </si>
  <si>
    <t>+$20,250</t>
  </si>
  <si>
    <t>+$15,200</t>
  </si>
  <si>
    <t>Analyze: The ending balance in the Cash account is $81,950.</t>
  </si>
  <si>
    <t>+13,800</t>
  </si>
  <si>
    <t>+1,820</t>
  </si>
  <si>
    <t>+7,200</t>
  </si>
  <si>
    <t>H. Joseph
Capital</t>
  </si>
  <si>
    <t>-910</t>
  </si>
  <si>
    <t>-5,200</t>
  </si>
  <si>
    <t>+12,900</t>
  </si>
  <si>
    <t>+910</t>
  </si>
  <si>
    <t>+10,580</t>
  </si>
  <si>
    <t>+1,285</t>
  </si>
  <si>
    <t>+2,660</t>
  </si>
  <si>
    <t>Taylor Equipment Repair Service</t>
  </si>
  <si>
    <t>Jason Taylor, Capital</t>
  </si>
  <si>
    <t>Month Ended May 31, 2019</t>
  </si>
  <si>
    <t>Taylor Cotton, Capital, May 1, 2019</t>
  </si>
  <si>
    <t>Taylor Cotton, Capital, May 31, 2019</t>
  </si>
  <si>
    <t>+$36,000</t>
  </si>
  <si>
    <t>-$16,000</t>
  </si>
  <si>
    <t>-$3,000</t>
  </si>
  <si>
    <t>+$6,000</t>
  </si>
  <si>
    <t>+$4,200</t>
  </si>
  <si>
    <t>-$2,600</t>
  </si>
  <si>
    <t>+$2,500</t>
  </si>
  <si>
    <t>-$3,150</t>
  </si>
  <si>
    <t>$18,950</t>
  </si>
  <si>
    <t>+20,000</t>
  </si>
  <si>
    <t>R. Johnson
Capital</t>
  </si>
  <si>
    <t>+22,400</t>
  </si>
  <si>
    <t>+12,000</t>
  </si>
  <si>
    <t>Ronald's Tax Service</t>
  </si>
  <si>
    <t>Ronald Thomas, Capital</t>
  </si>
  <si>
    <t>Analyze: The amount reported on the balance sheet for owner’s equity would be $33,000 ($41,000 - $8,000).</t>
  </si>
  <si>
    <t>Month Ended August 31, 2019</t>
  </si>
  <si>
    <t>Kathryn Proctor, Capital, Aug. 1, 2019</t>
  </si>
  <si>
    <t>Kathryn Proctor, Capital, Aug. 31, 2019</t>
  </si>
  <si>
    <t>Determine the balance for William Giese, April 30, 2019.</t>
  </si>
  <si>
    <t xml:space="preserve">Let William Giese, Capital = X. </t>
  </si>
  <si>
    <t>William Giese, Capital,    April 1, 2016</t>
  </si>
  <si>
    <t>$126,000 (Total Assets) = $26,400 (Accounts Payable) - $13,600 (Drawing) + $53,600 (Revenue) - $42,980 (Expenses) + X</t>
  </si>
  <si>
    <t>William Giese, Certified Public Accountant</t>
  </si>
  <si>
    <t>Month Ended April 30, 2019</t>
  </si>
  <si>
    <t>William Giese, Capital, April 1, 2019</t>
  </si>
  <si>
    <t>William Giese, Capital, April 30, 2019</t>
  </si>
  <si>
    <t>William Giese, Capital</t>
  </si>
  <si>
    <t>Analyze:  The decrease in owner's equity was $2,980.</t>
  </si>
  <si>
    <t>Two Months Ended December 31, 2019</t>
  </si>
  <si>
    <t xml:space="preserve">        Fees Earned ($7,500 + $3,200)</t>
  </si>
  <si>
    <t>Analyze: Transaction 3 increased the Company's debt by $6,000.</t>
  </si>
  <si>
    <t>Analyze: Owner's Equity balance is $171,200; $99,600 + ($162,400 - $90,800).</t>
  </si>
  <si>
    <t xml:space="preserve">a.   assets increase, liabilities increase </t>
  </si>
  <si>
    <t>b.   assets decrease, owner's equity decreases</t>
  </si>
  <si>
    <t xml:space="preserve">c.   assets increase, owner's equity increases </t>
  </si>
  <si>
    <t xml:space="preserve">d.   assets decrease, liabilities decrease </t>
  </si>
  <si>
    <t>e.  no change in total assets, one asset increases and another decreases</t>
  </si>
  <si>
    <t>Owner's Equity:</t>
  </si>
  <si>
    <t>Analyze: Total assets equal $173,765.</t>
  </si>
  <si>
    <t xml:space="preserve">               Owner's Equity</t>
  </si>
  <si>
    <t>Analyze: Owner's Equity is $215,760 at February 28, 2019.</t>
  </si>
  <si>
    <t>(10</t>
  </si>
  <si>
    <t>(5</t>
  </si>
  <si>
    <t xml:space="preserve">                   Owner's Equity</t>
  </si>
  <si>
    <t xml:space="preserve">                 Owner's Equity</t>
  </si>
  <si>
    <t>Total operating revenue was $4.977 million for the quarter ended December 31, 2015.</t>
  </si>
  <si>
    <t xml:space="preserve">  I = Increase (+) </t>
  </si>
  <si>
    <t xml:space="preserve">  D = Decrease (-)</t>
  </si>
  <si>
    <t>How does Southwest keep track of all of these transactions so that it can continue to run its airline profitability?</t>
  </si>
  <si>
    <t xml:space="preserve">The individuals in charge of keeping track of these transactions at Southwest as well as in other companies, are known as accountants. When recording the transactions, accountants are required to follow a set of rules and regulations known as GAAP.
For every financial transaction that Southwest has, their accountants determine the accounts that were affected and then they record, report, and then analyze these transactions. By doing so they can, at a specific point in time and over a stipulated period, be able to assess the company’s financial performance including profitability of the airline, assets owned by the company, and of course the amount owed to creditors and owners.
</t>
  </si>
  <si>
    <t>f.   assets increase, owner’s equity increases</t>
  </si>
  <si>
    <t>withdrawals, and the ending capital balance.</t>
  </si>
  <si>
    <t>Assets: property owned. Liabilities: debts. Owner's equity: owner’s financial interest.</t>
  </si>
  <si>
    <t>Assets, liabilities, and owner’s equity.</t>
  </si>
  <si>
    <t>Revenue and expenses; net income or loss.</t>
  </si>
  <si>
    <t>Firm name, title of statement, date of statement or the period of time covered.</t>
  </si>
  <si>
    <t>Balance sheet shows position at particular date; income statement is for a period of time.</t>
  </si>
  <si>
    <t>John Amos,
Capital</t>
  </si>
  <si>
    <t>+$7,550</t>
  </si>
  <si>
    <t xml:space="preserve">       '-$12,000</t>
  </si>
  <si>
    <t>William
Giese,
Drawing</t>
  </si>
  <si>
    <t>William Giese,
Capital</t>
  </si>
  <si>
    <t>2</t>
  </si>
  <si>
    <t xml:space="preserve">           </t>
  </si>
  <si>
    <t>and 2014.</t>
  </si>
  <si>
    <t xml:space="preserve">Southwest Airlines Co., Consolidated Statement of Income, Years Ended December 31, 2015 </t>
  </si>
  <si>
    <t xml:space="preserve">Julia should not record the sale until sh receives the purchase order from the customer and the goods are </t>
  </si>
  <si>
    <t>shipped.  If she enters the sale and for ome reason the customer doesn’t make the order or the goods are</t>
  </si>
  <si>
    <t>not available for shipment, Carol would need to pay back the bonus.  Julia's job would be in jeopardy.</t>
  </si>
  <si>
    <t>Problem</t>
  </si>
  <si>
    <t>Time</t>
  </si>
  <si>
    <t>EX</t>
  </si>
  <si>
    <t>1-5 min.</t>
  </si>
  <si>
    <t>6-10 min.</t>
  </si>
  <si>
    <t>11-15 min.</t>
  </si>
  <si>
    <t>16-20 min.</t>
  </si>
  <si>
    <t>21-25 min.</t>
  </si>
  <si>
    <t>26-30 min.</t>
  </si>
  <si>
    <t>31-35 min.</t>
  </si>
  <si>
    <t>36-40 min.</t>
  </si>
  <si>
    <t>41-45 min.</t>
  </si>
  <si>
    <t>46-50 min.</t>
  </si>
  <si>
    <t>51-55 min.</t>
  </si>
  <si>
    <t>56-60 min.</t>
  </si>
  <si>
    <t>PR</t>
  </si>
  <si>
    <t>2.1A</t>
  </si>
  <si>
    <t>2.2A</t>
  </si>
  <si>
    <t>2.3A</t>
  </si>
  <si>
    <t>2.4A</t>
  </si>
  <si>
    <t>CT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</si>
</sst>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6" formatCode="&quot;$&quot;#,##0_);[Red]\(&quot;$&quot;#,##0\)"/>
    <numFmt numFmtId="42" formatCode="_(&quot;$&quot;* #,##0_);_(&quot;$&quot;* \(#,##0\);_(&quot;$&quot;* &quot;-&quot;_);_(@_)"/>
    <numFmt numFmtId="41" formatCode="_(* #,##0_);_(* \(#,##0\);_(* &quot;-&quot;_);_(@_)"/>
    <numFmt numFmtId="164" formatCode="&quot;$&quot;#,##0"/>
    <numFmt numFmtId="165" formatCode="[$-409]mmmm\ d\,\ yyyy;@"/>
  </numFmts>
  <fonts count="24" x14ac:knownFonts="1">
    <font>
      <sz val="11"/>
      <name val="Arial"/>
    </font>
    <font>
      <b/>
      <sz val="16"/>
      <name val="Arial"/>
      <family val="2"/>
    </font>
    <font>
      <sz val="11"/>
      <name val="Times New Roman"/>
      <family val="1"/>
    </font>
    <font>
      <b/>
      <sz val="11"/>
      <name val="Times New Roman"/>
      <family val="1"/>
    </font>
    <font>
      <i/>
      <sz val="11"/>
      <name val="Times New Roman"/>
      <family val="1"/>
    </font>
    <font>
      <b/>
      <u/>
      <sz val="11"/>
      <name val="Times New Roman"/>
      <family val="1"/>
    </font>
    <font>
      <u/>
      <sz val="11"/>
      <name val="Times New Roman"/>
      <family val="1"/>
    </font>
    <font>
      <sz val="8"/>
      <name val="Arial"/>
      <family val="2"/>
    </font>
    <font>
      <sz val="12"/>
      <name val="Times New Roman"/>
      <family val="1"/>
    </font>
    <font>
      <b/>
      <sz val="12"/>
      <name val="Times New Roman"/>
      <family val="1"/>
    </font>
    <font>
      <b/>
      <u/>
      <sz val="12"/>
      <name val="Times New Roman"/>
      <family val="1"/>
    </font>
    <font>
      <b/>
      <sz val="16"/>
      <name val="Times New Roman"/>
      <family val="1"/>
    </font>
    <font>
      <sz val="16"/>
      <name val="Times New Roman"/>
      <family val="1"/>
    </font>
    <font>
      <sz val="11"/>
      <name val="Arial"/>
      <family val="2"/>
    </font>
    <font>
      <b/>
      <sz val="11"/>
      <color indexed="10"/>
      <name val="Times New Roman"/>
      <family val="1"/>
    </font>
    <font>
      <sz val="9"/>
      <name val="Times New Roman"/>
      <family val="1"/>
    </font>
    <font>
      <b/>
      <u/>
      <sz val="10.5"/>
      <name val="Times New Roman"/>
      <family val="1"/>
    </font>
    <font>
      <sz val="10.5"/>
      <name val="Times New Roman"/>
      <family val="1"/>
    </font>
    <font>
      <b/>
      <sz val="10.5"/>
      <color indexed="10"/>
      <name val="Times New Roman"/>
      <family val="1"/>
    </font>
    <font>
      <b/>
      <sz val="10.5"/>
      <name val="Times New Roman"/>
      <family val="1"/>
    </font>
    <font>
      <sz val="10"/>
      <name val="Times New Roman"/>
      <family val="1"/>
    </font>
    <font>
      <b/>
      <u/>
      <sz val="10"/>
      <name val="Times New Roman"/>
      <family val="1"/>
    </font>
    <font>
      <b/>
      <sz val="10"/>
      <name val="Times New Roman"/>
      <family val="1"/>
    </font>
    <font>
      <u val="double"/>
      <sz val="1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right/>
      <top style="medium">
        <color indexed="64"/>
      </top>
      <bottom style="medium">
        <color indexed="64"/>
      </bottom>
      <diagonal/>
    </border>
    <border>
      <left style="thin">
        <color indexed="64"/>
      </left>
      <right style="thin">
        <color indexed="64"/>
      </right>
      <top style="double">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495">
    <xf numFmtId="0" fontId="0" fillId="0" borderId="0" xfId="0"/>
    <xf numFmtId="0" fontId="2" fillId="2" borderId="0" xfId="0" applyFont="1" applyFill="1" applyAlignment="1">
      <alignment vertical="top" wrapText="1"/>
    </xf>
    <xf numFmtId="0" fontId="2" fillId="2" borderId="0" xfId="0" applyFont="1" applyFill="1"/>
    <xf numFmtId="0" fontId="2" fillId="2" borderId="0" xfId="0" applyFont="1" applyFill="1" applyAlignment="1">
      <alignment wrapText="1"/>
    </xf>
    <xf numFmtId="0" fontId="2" fillId="2" borderId="0" xfId="0" applyFont="1" applyFill="1" applyAlignment="1">
      <alignment horizontal="left" vertical="top" wrapText="1"/>
    </xf>
    <xf numFmtId="0" fontId="2" fillId="2" borderId="0" xfId="0" quotePrefix="1" applyFont="1" applyFill="1" applyAlignment="1">
      <alignment horizontal="right" vertical="top" wrapText="1"/>
    </xf>
    <xf numFmtId="0" fontId="2" fillId="2" borderId="0" xfId="0" applyFont="1" applyFill="1" applyAlignment="1">
      <alignment horizontal="left"/>
    </xf>
    <xf numFmtId="0" fontId="3" fillId="2" borderId="0" xfId="0" applyFont="1" applyFill="1" applyAlignment="1">
      <alignment vertical="top"/>
    </xf>
    <xf numFmtId="0" fontId="2" fillId="2" borderId="0" xfId="0" applyFont="1" applyFill="1" applyAlignment="1">
      <alignment horizontal="left" vertical="top"/>
    </xf>
    <xf numFmtId="49" fontId="2" fillId="2" borderId="0" xfId="0" applyNumberFormat="1" applyFont="1" applyFill="1"/>
    <xf numFmtId="0" fontId="2" fillId="2" borderId="0" xfId="0" applyFont="1" applyFill="1" applyAlignment="1"/>
    <xf numFmtId="49" fontId="2" fillId="2" borderId="0" xfId="0" applyNumberFormat="1" applyFont="1" applyFill="1" applyAlignment="1">
      <alignment horizontal="justify" vertical="top"/>
    </xf>
    <xf numFmtId="49" fontId="2" fillId="2" borderId="0" xfId="0" applyNumberFormat="1" applyFont="1" applyFill="1" applyAlignment="1"/>
    <xf numFmtId="0" fontId="5" fillId="2" borderId="0" xfId="0" applyFont="1" applyFill="1"/>
    <xf numFmtId="0" fontId="2" fillId="0" borderId="0" xfId="0" applyFont="1" applyAlignment="1">
      <alignment horizontal="left"/>
    </xf>
    <xf numFmtId="0" fontId="2" fillId="0" borderId="0" xfId="0" applyFont="1" applyBorder="1"/>
    <xf numFmtId="0" fontId="2" fillId="0" borderId="1" xfId="0" applyFont="1" applyBorder="1"/>
    <xf numFmtId="0" fontId="2" fillId="2" borderId="0" xfId="0" applyFont="1" applyFill="1" applyBorder="1" applyAlignment="1">
      <alignment horizontal="center"/>
    </xf>
    <xf numFmtId="0" fontId="2" fillId="0" borderId="0" xfId="0" applyFont="1"/>
    <xf numFmtId="0" fontId="2" fillId="0" borderId="2" xfId="0" applyFont="1" applyBorder="1"/>
    <xf numFmtId="6" fontId="2" fillId="0" borderId="0" xfId="0" applyNumberFormat="1" applyFont="1" applyBorder="1"/>
    <xf numFmtId="0" fontId="2" fillId="2" borderId="0" xfId="0" applyFont="1" applyFill="1" applyBorder="1"/>
    <xf numFmtId="0" fontId="2" fillId="2" borderId="1" xfId="0" applyFont="1" applyFill="1" applyBorder="1"/>
    <xf numFmtId="0" fontId="2" fillId="2" borderId="2" xfId="0" applyFont="1" applyFill="1" applyBorder="1"/>
    <xf numFmtId="6" fontId="2" fillId="2" borderId="0" xfId="0" applyNumberFormat="1" applyFont="1" applyFill="1" applyBorder="1"/>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3" fontId="2" fillId="0" borderId="0" xfId="0" applyNumberFormat="1" applyFont="1" applyBorder="1"/>
    <xf numFmtId="0" fontId="2" fillId="2" borderId="1" xfId="0" applyFont="1" applyFill="1" applyBorder="1" applyAlignment="1">
      <alignment horizontal="center"/>
    </xf>
    <xf numFmtId="0" fontId="2" fillId="2" borderId="3" xfId="0" applyFont="1" applyFill="1" applyBorder="1" applyAlignment="1">
      <alignment horizontal="center"/>
    </xf>
    <xf numFmtId="49" fontId="2" fillId="2" borderId="0" xfId="0" applyNumberFormat="1" applyFont="1" applyFill="1" applyBorder="1" applyAlignment="1">
      <alignment horizontal="left"/>
    </xf>
    <xf numFmtId="0" fontId="2" fillId="2" borderId="2" xfId="0" applyFont="1" applyFill="1" applyBorder="1" applyAlignment="1">
      <alignment horizontal="center"/>
    </xf>
    <xf numFmtId="0" fontId="2" fillId="2" borderId="3" xfId="0" applyFont="1" applyFill="1" applyBorder="1"/>
    <xf numFmtId="6" fontId="2" fillId="2" borderId="0" xfId="0" quotePrefix="1" applyNumberFormat="1" applyFont="1" applyFill="1" applyBorder="1" applyAlignment="1">
      <alignment horizontal="center"/>
    </xf>
    <xf numFmtId="0" fontId="2" fillId="2" borderId="0" xfId="0" applyFont="1" applyFill="1" applyBorder="1" applyAlignment="1">
      <alignment horizontal="left"/>
    </xf>
    <xf numFmtId="6" fontId="2" fillId="2" borderId="9" xfId="0" applyNumberFormat="1" applyFont="1" applyFill="1" applyBorder="1" applyAlignment="1">
      <alignment horizontal="center"/>
    </xf>
    <xf numFmtId="0" fontId="2" fillId="2" borderId="7" xfId="0" applyFont="1" applyFill="1" applyBorder="1"/>
    <xf numFmtId="0" fontId="2" fillId="2" borderId="4" xfId="0" applyFont="1" applyFill="1" applyBorder="1"/>
    <xf numFmtId="0" fontId="2" fillId="2" borderId="8" xfId="0" applyFont="1" applyFill="1" applyBorder="1"/>
    <xf numFmtId="3" fontId="2" fillId="2" borderId="0" xfId="0" applyNumberFormat="1" applyFont="1" applyFill="1" applyBorder="1"/>
    <xf numFmtId="0" fontId="6" fillId="2" borderId="0" xfId="0" applyFont="1" applyFill="1" applyBorder="1"/>
    <xf numFmtId="0" fontId="2" fillId="2" borderId="0" xfId="0" applyFont="1" applyFill="1" applyBorder="1" applyAlignment="1"/>
    <xf numFmtId="5" fontId="2" fillId="2" borderId="0" xfId="0" applyNumberFormat="1" applyFont="1" applyFill="1" applyBorder="1" applyAlignment="1">
      <alignment horizontal="right"/>
    </xf>
    <xf numFmtId="0" fontId="2" fillId="2" borderId="0" xfId="0" applyFont="1" applyFill="1" applyBorder="1" applyAlignment="1">
      <alignment horizontal="right"/>
    </xf>
    <xf numFmtId="41" fontId="2" fillId="2" borderId="0" xfId="0" applyNumberFormat="1" applyFont="1" applyFill="1" applyBorder="1" applyAlignment="1">
      <alignment horizontal="right"/>
    </xf>
    <xf numFmtId="6" fontId="2" fillId="2" borderId="10" xfId="0" applyNumberFormat="1" applyFont="1" applyFill="1" applyBorder="1" applyAlignment="1">
      <alignment horizontal="right"/>
    </xf>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2" xfId="0" applyFont="1" applyBorder="1" applyAlignment="1">
      <alignment horizontal="left"/>
    </xf>
    <xf numFmtId="0" fontId="2" fillId="0" borderId="12" xfId="0" quotePrefix="1" applyFont="1" applyBorder="1"/>
    <xf numFmtId="0" fontId="2" fillId="0" borderId="15" xfId="0" applyFont="1" applyBorder="1"/>
    <xf numFmtId="0" fontId="2" fillId="0" borderId="4" xfId="0" quotePrefix="1" applyFont="1" applyBorder="1"/>
    <xf numFmtId="0" fontId="2" fillId="0" borderId="1" xfId="0" applyFont="1" applyBorder="1" applyAlignment="1">
      <alignment horizontal="left"/>
    </xf>
    <xf numFmtId="0" fontId="2" fillId="0" borderId="16" xfId="0" applyFont="1" applyBorder="1"/>
    <xf numFmtId="0" fontId="2" fillId="0" borderId="17" xfId="0" applyFont="1" applyBorder="1"/>
    <xf numFmtId="0" fontId="2" fillId="0" borderId="18" xfId="0" quotePrefix="1" applyFont="1" applyBorder="1"/>
    <xf numFmtId="0" fontId="2" fillId="0" borderId="19" xfId="0" applyFont="1" applyBorder="1"/>
    <xf numFmtId="0" fontId="2" fillId="0" borderId="20" xfId="0" applyFont="1" applyBorder="1"/>
    <xf numFmtId="0" fontId="2" fillId="0" borderId="21" xfId="0" quotePrefix="1" applyFont="1" applyBorder="1"/>
    <xf numFmtId="0" fontId="2" fillId="0" borderId="22" xfId="0" applyFont="1" applyBorder="1"/>
    <xf numFmtId="0" fontId="2" fillId="0" borderId="0" xfId="0" applyFont="1" applyBorder="1" applyAlignment="1">
      <alignment horizontal="right"/>
    </xf>
    <xf numFmtId="3" fontId="2" fillId="0" borderId="0" xfId="0" applyNumberFormat="1" applyFont="1" applyBorder="1" applyAlignment="1">
      <alignment horizontal="right"/>
    </xf>
    <xf numFmtId="0" fontId="2" fillId="0" borderId="11" xfId="0" quotePrefix="1" applyFont="1" applyBorder="1"/>
    <xf numFmtId="0" fontId="2" fillId="0" borderId="5" xfId="0" quotePrefix="1" applyFont="1" applyBorder="1"/>
    <xf numFmtId="164" fontId="2" fillId="0" borderId="0" xfId="0" applyNumberFormat="1" applyFont="1" applyBorder="1" applyAlignment="1"/>
    <xf numFmtId="49" fontId="2" fillId="2" borderId="0" xfId="0" applyNumberFormat="1" applyFont="1" applyFill="1" applyBorder="1" applyAlignment="1">
      <alignment horizontal="left" vertical="top"/>
    </xf>
    <xf numFmtId="0" fontId="2" fillId="2" borderId="0" xfId="0" applyFont="1" applyFill="1" applyBorder="1" applyAlignment="1">
      <alignment horizontal="left" vertical="top"/>
    </xf>
    <xf numFmtId="0" fontId="2" fillId="2" borderId="13" xfId="0" applyFont="1" applyFill="1" applyBorder="1"/>
    <xf numFmtId="0" fontId="2" fillId="2" borderId="14" xfId="0" applyFont="1" applyFill="1" applyBorder="1"/>
    <xf numFmtId="0" fontId="2" fillId="2" borderId="7" xfId="0" applyFont="1" applyFill="1" applyBorder="1" applyAlignment="1">
      <alignment horizontal="center"/>
    </xf>
    <xf numFmtId="0" fontId="2" fillId="2" borderId="11" xfId="0" applyFont="1" applyFill="1" applyBorder="1"/>
    <xf numFmtId="0" fontId="2" fillId="2" borderId="22" xfId="0" applyFont="1" applyFill="1" applyBorder="1"/>
    <xf numFmtId="0" fontId="2" fillId="2" borderId="12" xfId="0" applyFont="1" applyFill="1" applyBorder="1"/>
    <xf numFmtId="0" fontId="2" fillId="2" borderId="12" xfId="0" applyFont="1" applyFill="1" applyBorder="1" applyAlignment="1">
      <alignment horizontal="center"/>
    </xf>
    <xf numFmtId="0" fontId="2" fillId="2" borderId="4" xfId="0" quotePrefix="1" applyFont="1" applyFill="1" applyBorder="1"/>
    <xf numFmtId="0" fontId="2" fillId="2" borderId="12" xfId="0" quotePrefix="1" applyFont="1" applyFill="1" applyBorder="1"/>
    <xf numFmtId="0" fontId="2" fillId="2" borderId="15" xfId="0" applyFont="1" applyFill="1" applyBorder="1"/>
    <xf numFmtId="0" fontId="2" fillId="2" borderId="11" xfId="0" quotePrefix="1" applyFont="1" applyFill="1" applyBorder="1"/>
    <xf numFmtId="0" fontId="2" fillId="2" borderId="12" xfId="0" applyFont="1" applyFill="1" applyBorder="1" applyAlignment="1">
      <alignment horizontal="right"/>
    </xf>
    <xf numFmtId="0" fontId="2" fillId="2" borderId="16" xfId="0" applyFont="1" applyFill="1" applyBorder="1"/>
    <xf numFmtId="0" fontId="2" fillId="2" borderId="17" xfId="0" applyFont="1" applyFill="1" applyBorder="1"/>
    <xf numFmtId="0" fontId="2" fillId="2" borderId="17" xfId="0" applyFont="1" applyFill="1" applyBorder="1" applyAlignment="1">
      <alignment horizontal="right"/>
    </xf>
    <xf numFmtId="0" fontId="2" fillId="2" borderId="18" xfId="0" quotePrefix="1" applyFont="1" applyFill="1" applyBorder="1"/>
    <xf numFmtId="0" fontId="2" fillId="2" borderId="19" xfId="0" applyFont="1" applyFill="1" applyBorder="1"/>
    <xf numFmtId="0" fontId="2" fillId="2" borderId="23" xfId="0" applyFont="1" applyFill="1" applyBorder="1"/>
    <xf numFmtId="0" fontId="2" fillId="2" borderId="23" xfId="0" applyFont="1" applyFill="1" applyBorder="1" applyAlignment="1">
      <alignment horizontal="right"/>
    </xf>
    <xf numFmtId="0" fontId="2" fillId="2" borderId="23" xfId="0" quotePrefix="1" applyFont="1" applyFill="1" applyBorder="1"/>
    <xf numFmtId="0" fontId="2" fillId="2" borderId="24" xfId="0" quotePrefix="1" applyFont="1" applyFill="1" applyBorder="1"/>
    <xf numFmtId="0" fontId="2" fillId="2" borderId="15" xfId="0" quotePrefix="1" applyFont="1" applyFill="1" applyBorder="1"/>
    <xf numFmtId="0" fontId="2" fillId="2" borderId="0" xfId="0" quotePrefix="1" applyFont="1" applyFill="1" applyBorder="1"/>
    <xf numFmtId="6" fontId="2" fillId="2" borderId="0" xfId="0" applyNumberFormat="1" applyFont="1" applyFill="1" applyBorder="1" applyAlignment="1">
      <alignment horizontal="center"/>
    </xf>
    <xf numFmtId="0" fontId="2" fillId="2" borderId="0" xfId="0" applyFont="1" applyFill="1" applyBorder="1" applyAlignment="1">
      <alignment horizontal="center" wrapText="1"/>
    </xf>
    <xf numFmtId="0" fontId="2" fillId="2" borderId="3" xfId="0" applyFont="1" applyFill="1" applyBorder="1" applyAlignment="1"/>
    <xf numFmtId="0" fontId="2" fillId="2" borderId="2" xfId="0" applyFont="1" applyFill="1" applyBorder="1" applyAlignment="1"/>
    <xf numFmtId="0" fontId="2" fillId="2" borderId="2" xfId="0" applyFont="1" applyFill="1" applyBorder="1" applyAlignment="1">
      <alignment horizontal="center" wrapText="1"/>
    </xf>
    <xf numFmtId="49" fontId="2" fillId="2" borderId="2" xfId="0" applyNumberFormat="1" applyFont="1" applyFill="1" applyBorder="1"/>
    <xf numFmtId="0" fontId="2" fillId="2" borderId="2" xfId="0" quotePrefix="1" applyFont="1" applyFill="1" applyBorder="1" applyAlignment="1">
      <alignment horizontal="center"/>
    </xf>
    <xf numFmtId="6" fontId="2" fillId="2" borderId="2" xfId="0" applyNumberFormat="1" applyFont="1" applyFill="1" applyBorder="1" applyAlignment="1">
      <alignment horizontal="center"/>
    </xf>
    <xf numFmtId="3" fontId="2" fillId="2" borderId="2" xfId="0" quotePrefix="1" applyNumberFormat="1" applyFont="1" applyFill="1" applyBorder="1" applyAlignment="1">
      <alignment horizontal="center"/>
    </xf>
    <xf numFmtId="3" fontId="2" fillId="2" borderId="2" xfId="0" applyNumberFormat="1" applyFont="1" applyFill="1" applyBorder="1" applyAlignment="1">
      <alignment horizontal="center"/>
    </xf>
    <xf numFmtId="49" fontId="2" fillId="2" borderId="2" xfId="0" applyNumberFormat="1" applyFont="1" applyFill="1" applyBorder="1" applyAlignment="1">
      <alignment horizontal="center"/>
    </xf>
    <xf numFmtId="0" fontId="2" fillId="0" borderId="12" xfId="0" applyFont="1" applyBorder="1" applyAlignment="1">
      <alignment horizontal="right"/>
    </xf>
    <xf numFmtId="0" fontId="2" fillId="0" borderId="17" xfId="0" applyFont="1" applyBorder="1" applyAlignment="1">
      <alignment horizontal="right"/>
    </xf>
    <xf numFmtId="0" fontId="2" fillId="0" borderId="23" xfId="0" applyFont="1" applyBorder="1"/>
    <xf numFmtId="0" fontId="2" fillId="0" borderId="23" xfId="0" applyFont="1" applyBorder="1" applyAlignment="1">
      <alignment horizontal="right"/>
    </xf>
    <xf numFmtId="0" fontId="2" fillId="0" borderId="23" xfId="0" quotePrefix="1" applyFont="1" applyBorder="1"/>
    <xf numFmtId="0" fontId="2" fillId="0" borderId="24" xfId="0" quotePrefix="1" applyFont="1" applyBorder="1"/>
    <xf numFmtId="0" fontId="2" fillId="0" borderId="17" xfId="0" quotePrefix="1" applyFont="1" applyBorder="1"/>
    <xf numFmtId="0" fontId="2" fillId="0" borderId="20" xfId="0" applyFont="1" applyBorder="1" applyAlignment="1">
      <alignment horizontal="right"/>
    </xf>
    <xf numFmtId="0" fontId="2" fillId="0" borderId="20" xfId="0" quotePrefix="1" applyFont="1" applyBorder="1"/>
    <xf numFmtId="0" fontId="2" fillId="2" borderId="17" xfId="0" quotePrefix="1" applyFont="1" applyFill="1" applyBorder="1"/>
    <xf numFmtId="0" fontId="2" fillId="2" borderId="13" xfId="0" quotePrefix="1" applyFont="1" applyFill="1" applyBorder="1"/>
    <xf numFmtId="0" fontId="2" fillId="2" borderId="6" xfId="0" applyFont="1" applyFill="1" applyBorder="1"/>
    <xf numFmtId="0" fontId="2" fillId="2" borderId="20" xfId="0" applyFont="1" applyFill="1" applyBorder="1" applyAlignment="1">
      <alignment horizontal="right"/>
    </xf>
    <xf numFmtId="0" fontId="2" fillId="2" borderId="20" xfId="0" applyFont="1" applyFill="1" applyBorder="1"/>
    <xf numFmtId="0" fontId="2" fillId="2" borderId="20" xfId="0" quotePrefix="1" applyFont="1" applyFill="1" applyBorder="1"/>
    <xf numFmtId="0" fontId="2" fillId="2" borderId="4" xfId="0" applyFont="1" applyFill="1" applyBorder="1" applyAlignment="1">
      <alignment horizontal="left"/>
    </xf>
    <xf numFmtId="0" fontId="2" fillId="2" borderId="7" xfId="0" applyFont="1" applyFill="1" applyBorder="1" applyAlignment="1">
      <alignment horizontal="left"/>
    </xf>
    <xf numFmtId="0" fontId="2" fillId="2" borderId="2" xfId="0" quotePrefix="1" applyFont="1" applyFill="1" applyBorder="1"/>
    <xf numFmtId="0" fontId="2" fillId="2" borderId="1" xfId="0" quotePrefix="1" applyFont="1" applyFill="1" applyBorder="1"/>
    <xf numFmtId="0" fontId="2" fillId="2" borderId="22" xfId="0" quotePrefix="1" applyFont="1" applyFill="1" applyBorder="1"/>
    <xf numFmtId="0" fontId="2" fillId="2" borderId="7" xfId="0" quotePrefix="1" applyFont="1" applyFill="1" applyBorder="1"/>
    <xf numFmtId="0" fontId="2" fillId="2" borderId="2" xfId="0" applyFont="1" applyFill="1" applyBorder="1" applyAlignment="1">
      <alignment horizontal="left"/>
    </xf>
    <xf numFmtId="0" fontId="2" fillId="2" borderId="1" xfId="0" applyFont="1" applyFill="1" applyBorder="1" applyAlignment="1">
      <alignment horizontal="left"/>
    </xf>
    <xf numFmtId="6" fontId="2" fillId="0" borderId="9" xfId="0" applyNumberFormat="1" applyFont="1" applyBorder="1" applyAlignment="1">
      <alignment horizontal="center"/>
    </xf>
    <xf numFmtId="49" fontId="2" fillId="2" borderId="3" xfId="0" applyNumberFormat="1" applyFont="1" applyFill="1" applyBorder="1"/>
    <xf numFmtId="0" fontId="2" fillId="0" borderId="2" xfId="0" applyFont="1" applyBorder="1" applyAlignment="1">
      <alignment horizontal="center" wrapText="1"/>
    </xf>
    <xf numFmtId="6" fontId="2" fillId="0" borderId="2" xfId="0" applyNumberFormat="1" applyFont="1" applyBorder="1" applyAlignment="1">
      <alignment horizontal="center"/>
    </xf>
    <xf numFmtId="3" fontId="2" fillId="0" borderId="2" xfId="0" quotePrefix="1" applyNumberFormat="1" applyFont="1" applyBorder="1" applyAlignment="1">
      <alignment horizontal="center"/>
    </xf>
    <xf numFmtId="3" fontId="2" fillId="0" borderId="2" xfId="0" applyNumberFormat="1" applyFont="1" applyBorder="1" applyAlignment="1">
      <alignment horizontal="center"/>
    </xf>
    <xf numFmtId="0" fontId="2" fillId="0" borderId="2" xfId="0" quotePrefix="1" applyFont="1" applyBorder="1" applyAlignment="1">
      <alignment horizontal="center"/>
    </xf>
    <xf numFmtId="0" fontId="2" fillId="2" borderId="1" xfId="0" applyFont="1" applyFill="1" applyBorder="1" applyAlignment="1"/>
    <xf numFmtId="0" fontId="2" fillId="2" borderId="5" xfId="0" applyFont="1" applyFill="1" applyBorder="1"/>
    <xf numFmtId="0" fontId="2" fillId="2" borderId="2" xfId="0" applyFont="1" applyFill="1" applyBorder="1" applyAlignment="1">
      <alignment horizontal="right"/>
    </xf>
    <xf numFmtId="0" fontId="2" fillId="0" borderId="1" xfId="0" applyFont="1" applyBorder="1" applyAlignment="1">
      <alignment horizontal="center" wrapText="1"/>
    </xf>
    <xf numFmtId="6" fontId="2" fillId="0" borderId="2" xfId="0" applyNumberFormat="1" applyFont="1" applyBorder="1"/>
    <xf numFmtId="3" fontId="2" fillId="2" borderId="3" xfId="0" quotePrefix="1" applyNumberFormat="1" applyFont="1" applyFill="1" applyBorder="1" applyAlignment="1">
      <alignment horizontal="center"/>
    </xf>
    <xf numFmtId="0" fontId="2" fillId="2" borderId="0" xfId="0" applyFont="1" applyFill="1" applyBorder="1" applyAlignment="1">
      <alignment wrapText="1"/>
    </xf>
    <xf numFmtId="49" fontId="2" fillId="2" borderId="0" xfId="0" applyNumberFormat="1" applyFont="1" applyFill="1" applyBorder="1"/>
    <xf numFmtId="3" fontId="2" fillId="2" borderId="0" xfId="0" applyNumberFormat="1" applyFont="1" applyFill="1" applyBorder="1" applyAlignment="1">
      <alignment horizontal="center"/>
    </xf>
    <xf numFmtId="3" fontId="2" fillId="2" borderId="0" xfId="0" quotePrefix="1" applyNumberFormat="1" applyFont="1" applyFill="1" applyBorder="1" applyAlignment="1">
      <alignment horizontal="center"/>
    </xf>
    <xf numFmtId="0" fontId="2" fillId="2" borderId="0" xfId="0" quotePrefix="1" applyFont="1" applyFill="1" applyBorder="1" applyAlignment="1">
      <alignment horizontal="center"/>
    </xf>
    <xf numFmtId="164" fontId="2" fillId="2" borderId="0" xfId="0" applyNumberFormat="1" applyFont="1" applyFill="1" applyBorder="1"/>
    <xf numFmtId="3" fontId="2" fillId="2" borderId="0" xfId="0" applyNumberFormat="1" applyFont="1" applyFill="1" applyBorder="1" applyAlignment="1">
      <alignment horizontal="right"/>
    </xf>
    <xf numFmtId="164" fontId="2" fillId="2" borderId="0" xfId="0" applyNumberFormat="1" applyFont="1" applyFill="1" applyBorder="1" applyAlignment="1">
      <alignment horizontal="right"/>
    </xf>
    <xf numFmtId="49" fontId="2" fillId="2" borderId="0" xfId="0" applyNumberFormat="1" applyFont="1" applyFill="1" applyAlignment="1">
      <alignment horizontal="justify" vertical="top" wrapText="1"/>
    </xf>
    <xf numFmtId="49" fontId="8" fillId="2" borderId="0" xfId="0" applyNumberFormat="1" applyFont="1" applyFill="1"/>
    <xf numFmtId="0" fontId="2" fillId="0" borderId="0" xfId="0" applyFont="1" applyAlignment="1"/>
    <xf numFmtId="0" fontId="8" fillId="2" borderId="0" xfId="0" applyFont="1" applyFill="1" applyBorder="1"/>
    <xf numFmtId="5" fontId="8" fillId="2" borderId="0" xfId="0" applyNumberFormat="1" applyFont="1" applyFill="1" applyBorder="1" applyAlignment="1">
      <alignment horizontal="right"/>
    </xf>
    <xf numFmtId="6" fontId="8" fillId="2" borderId="0" xfId="0" applyNumberFormat="1" applyFont="1" applyFill="1" applyBorder="1"/>
    <xf numFmtId="0" fontId="8" fillId="2" borderId="0" xfId="0" applyFont="1" applyFill="1" applyBorder="1" applyAlignment="1">
      <alignment horizontal="right"/>
    </xf>
    <xf numFmtId="0" fontId="9" fillId="2" borderId="0" xfId="0" applyFont="1" applyFill="1" applyAlignment="1">
      <alignment vertical="top"/>
    </xf>
    <xf numFmtId="0" fontId="8" fillId="2" borderId="0" xfId="0" applyFont="1" applyFill="1" applyAlignment="1"/>
    <xf numFmtId="164" fontId="2" fillId="2" borderId="10" xfId="0" applyNumberFormat="1" applyFont="1" applyFill="1" applyBorder="1" applyAlignment="1">
      <alignment horizontal="right"/>
    </xf>
    <xf numFmtId="164" fontId="2" fillId="2" borderId="25" xfId="0" applyNumberFormat="1" applyFont="1" applyFill="1" applyBorder="1" applyAlignment="1">
      <alignment horizontal="right"/>
    </xf>
    <xf numFmtId="0" fontId="2" fillId="2" borderId="2" xfId="0" applyFont="1" applyFill="1" applyBorder="1" applyAlignment="1">
      <alignment horizontal="center" vertical="top"/>
    </xf>
    <xf numFmtId="0" fontId="2" fillId="2" borderId="0" xfId="0" applyFont="1" applyFill="1" applyBorder="1" applyAlignment="1">
      <alignment vertical="top"/>
    </xf>
    <xf numFmtId="0" fontId="2" fillId="2" borderId="19" xfId="0" applyFont="1" applyFill="1" applyBorder="1" applyAlignment="1">
      <alignment vertical="top"/>
    </xf>
    <xf numFmtId="0" fontId="2" fillId="2" borderId="13" xfId="0" applyFont="1" applyFill="1" applyBorder="1" applyAlignment="1">
      <alignment vertical="top"/>
    </xf>
    <xf numFmtId="0" fontId="2" fillId="2" borderId="2" xfId="0" applyFont="1" applyFill="1" applyBorder="1" applyAlignment="1">
      <alignment vertical="top"/>
    </xf>
    <xf numFmtId="0" fontId="2" fillId="0" borderId="2" xfId="0" applyFont="1" applyBorder="1" applyAlignment="1">
      <alignment horizontal="center" vertical="top"/>
    </xf>
    <xf numFmtId="0" fontId="2" fillId="0" borderId="2" xfId="0" applyFont="1" applyBorder="1" applyAlignment="1">
      <alignment horizontal="center" vertical="top" wrapText="1"/>
    </xf>
    <xf numFmtId="0" fontId="2" fillId="2" borderId="6" xfId="0" applyFont="1" applyFill="1" applyBorder="1" applyAlignment="1">
      <alignment vertical="top"/>
    </xf>
    <xf numFmtId="0" fontId="2" fillId="2" borderId="2" xfId="0" applyFont="1" applyFill="1" applyBorder="1" applyAlignment="1">
      <alignment horizontal="center" vertical="top" wrapText="1"/>
    </xf>
    <xf numFmtId="0" fontId="2" fillId="0" borderId="0" xfId="0" applyFont="1" applyAlignment="1">
      <alignment horizontal="left" vertical="top"/>
    </xf>
    <xf numFmtId="0" fontId="2" fillId="2" borderId="0" xfId="0" applyFont="1" applyFill="1" applyAlignment="1">
      <alignment vertical="top"/>
    </xf>
    <xf numFmtId="0" fontId="2" fillId="2" borderId="12" xfId="0" applyFont="1" applyFill="1" applyBorder="1" applyAlignment="1">
      <alignment horizontal="left"/>
    </xf>
    <xf numFmtId="0" fontId="2" fillId="2" borderId="3" xfId="0" applyFont="1" applyFill="1" applyBorder="1" applyAlignment="1">
      <alignment horizontal="left"/>
    </xf>
    <xf numFmtId="0" fontId="2" fillId="2" borderId="6" xfId="0" quotePrefix="1" applyFont="1" applyFill="1" applyBorder="1"/>
    <xf numFmtId="0" fontId="2" fillId="0" borderId="26" xfId="0" quotePrefix="1" applyFont="1" applyBorder="1"/>
    <xf numFmtId="49" fontId="10" fillId="2" borderId="0" xfId="0" applyNumberFormat="1" applyFont="1" applyFill="1" applyAlignment="1"/>
    <xf numFmtId="49" fontId="5" fillId="2" borderId="0" xfId="0" applyNumberFormat="1" applyFont="1" applyFill="1" applyAlignment="1"/>
    <xf numFmtId="49" fontId="5" fillId="2" borderId="0" xfId="0" applyNumberFormat="1" applyFont="1" applyFill="1" applyAlignment="1">
      <alignment horizontal="left" vertical="top"/>
    </xf>
    <xf numFmtId="0" fontId="10" fillId="2" borderId="0" xfId="0" applyFont="1" applyFill="1" applyAlignment="1"/>
    <xf numFmtId="0" fontId="5" fillId="2" borderId="0" xfId="0" applyFont="1" applyFill="1" applyAlignment="1"/>
    <xf numFmtId="0" fontId="11" fillId="2" borderId="0" xfId="0" applyFont="1" applyFill="1" applyAlignment="1">
      <alignment horizontal="right"/>
    </xf>
    <xf numFmtId="49" fontId="12" fillId="2" borderId="0" xfId="0" applyNumberFormat="1" applyFont="1" applyFill="1" applyAlignment="1">
      <alignment horizontal="right"/>
    </xf>
    <xf numFmtId="0" fontId="10" fillId="2" borderId="0" xfId="0" applyFont="1" applyFill="1" applyBorder="1" applyAlignment="1">
      <alignment horizontal="left"/>
    </xf>
    <xf numFmtId="0" fontId="11" fillId="2" borderId="0" xfId="0" applyFont="1" applyFill="1" applyBorder="1" applyAlignment="1">
      <alignment horizontal="right"/>
    </xf>
    <xf numFmtId="49" fontId="2" fillId="2" borderId="0" xfId="0" applyNumberFormat="1" applyFont="1" applyFill="1" applyBorder="1" applyAlignment="1"/>
    <xf numFmtId="49" fontId="9" fillId="2" borderId="0" xfId="0" applyNumberFormat="1" applyFont="1" applyFill="1" applyBorder="1" applyAlignment="1"/>
    <xf numFmtId="49" fontId="10" fillId="2" borderId="0" xfId="0" applyNumberFormat="1" applyFont="1" applyFill="1" applyBorder="1" applyAlignment="1"/>
    <xf numFmtId="0" fontId="2" fillId="2" borderId="1" xfId="0" applyFont="1" applyFill="1" applyBorder="1" applyAlignment="1">
      <alignment horizontal="left" vertical="top"/>
    </xf>
    <xf numFmtId="49" fontId="10" fillId="2" borderId="0" xfId="0" applyNumberFormat="1" applyFont="1" applyFill="1" applyBorder="1" applyAlignment="1">
      <alignment horizontal="left" vertical="top"/>
    </xf>
    <xf numFmtId="0" fontId="2" fillId="0" borderId="0" xfId="0" applyFont="1" applyBorder="1" applyAlignment="1"/>
    <xf numFmtId="49" fontId="5" fillId="2" borderId="0" xfId="0" applyNumberFormat="1" applyFont="1" applyFill="1" applyBorder="1" applyAlignment="1">
      <alignment horizontal="left"/>
    </xf>
    <xf numFmtId="49" fontId="5" fillId="2" borderId="0" xfId="0" applyNumberFormat="1" applyFont="1" applyFill="1"/>
    <xf numFmtId="0" fontId="3" fillId="2" borderId="0" xfId="0" applyFont="1" applyFill="1" applyAlignment="1"/>
    <xf numFmtId="49" fontId="3" fillId="2" borderId="1" xfId="0" applyNumberFormat="1" applyFont="1" applyFill="1" applyBorder="1" applyAlignment="1">
      <alignment horizontal="left"/>
    </xf>
    <xf numFmtId="0" fontId="3" fillId="2" borderId="0" xfId="0" applyFont="1" applyFill="1" applyBorder="1" applyAlignment="1">
      <alignment horizontal="left"/>
    </xf>
    <xf numFmtId="0" fontId="5" fillId="0" borderId="0" xfId="0" applyFont="1"/>
    <xf numFmtId="0" fontId="14" fillId="2" borderId="0" xfId="0" applyFont="1" applyFill="1"/>
    <xf numFmtId="0" fontId="2" fillId="0" borderId="0" xfId="0" applyFont="1" applyAlignment="1">
      <alignment wrapText="1"/>
    </xf>
    <xf numFmtId="0" fontId="14" fillId="2" borderId="0" xfId="0" applyFont="1" applyFill="1" applyBorder="1"/>
    <xf numFmtId="0" fontId="14" fillId="2" borderId="0" xfId="0" applyFont="1" applyFill="1" applyBorder="1" applyAlignment="1">
      <alignment horizontal="center"/>
    </xf>
    <xf numFmtId="0" fontId="14" fillId="2" borderId="0" xfId="0" applyFont="1" applyFill="1" applyAlignment="1"/>
    <xf numFmtId="0" fontId="5" fillId="2" borderId="0" xfId="0" applyFont="1" applyFill="1" applyBorder="1" applyAlignment="1">
      <alignment horizontal="left" wrapText="1"/>
    </xf>
    <xf numFmtId="0" fontId="9" fillId="2" borderId="0" xfId="0" applyFont="1" applyFill="1" applyBorder="1" applyAlignment="1">
      <alignment horizontal="left" wrapText="1"/>
    </xf>
    <xf numFmtId="0" fontId="2" fillId="0" borderId="0" xfId="0" applyFont="1" applyBorder="1" applyAlignment="1">
      <alignment wrapText="1"/>
    </xf>
    <xf numFmtId="5" fontId="2" fillId="0" borderId="0" xfId="0" applyNumberFormat="1" applyFont="1" applyBorder="1" applyAlignment="1"/>
    <xf numFmtId="0" fontId="3" fillId="2" borderId="0" xfId="0" applyFont="1" applyFill="1" applyBorder="1" applyAlignment="1">
      <alignment horizontal="left" wrapText="1"/>
    </xf>
    <xf numFmtId="0" fontId="5" fillId="2" borderId="0" xfId="0" applyFont="1" applyFill="1" applyBorder="1" applyAlignment="1"/>
    <xf numFmtId="0" fontId="6" fillId="2" borderId="0" xfId="0" applyFont="1" applyFill="1" applyBorder="1" applyAlignment="1"/>
    <xf numFmtId="0" fontId="15" fillId="2" borderId="1" xfId="0" applyFont="1" applyFill="1" applyBorder="1" applyAlignment="1">
      <alignment horizontal="center"/>
    </xf>
    <xf numFmtId="0" fontId="15" fillId="2" borderId="0" xfId="0" applyFont="1" applyFill="1" applyBorder="1" applyAlignment="1">
      <alignment horizontal="center"/>
    </xf>
    <xf numFmtId="0" fontId="15" fillId="2" borderId="3" xfId="0" applyFont="1" applyFill="1" applyBorder="1" applyAlignment="1">
      <alignment horizontal="center"/>
    </xf>
    <xf numFmtId="49" fontId="15" fillId="2" borderId="0" xfId="0" applyNumberFormat="1" applyFont="1" applyFill="1" applyBorder="1" applyAlignment="1">
      <alignment horizontal="left"/>
    </xf>
    <xf numFmtId="0" fontId="15" fillId="2" borderId="1" xfId="0" applyFont="1" applyFill="1" applyBorder="1" applyAlignment="1">
      <alignment horizontal="center" wrapText="1"/>
    </xf>
    <xf numFmtId="0" fontId="15" fillId="2" borderId="1" xfId="0" applyFont="1" applyFill="1" applyBorder="1" applyAlignment="1">
      <alignment wrapText="1"/>
    </xf>
    <xf numFmtId="0" fontId="15" fillId="2" borderId="2" xfId="0" applyFont="1" applyFill="1" applyBorder="1" applyAlignment="1">
      <alignment horizontal="center"/>
    </xf>
    <xf numFmtId="0" fontId="15" fillId="2" borderId="0" xfId="0" applyFont="1" applyFill="1" applyAlignment="1"/>
    <xf numFmtId="6" fontId="15" fillId="2" borderId="2" xfId="0" quotePrefix="1" applyNumberFormat="1" applyFont="1" applyFill="1" applyBorder="1" applyAlignment="1">
      <alignment horizontal="center"/>
    </xf>
    <xf numFmtId="0" fontId="15" fillId="2" borderId="3" xfId="0" applyFont="1" applyFill="1" applyBorder="1"/>
    <xf numFmtId="0" fontId="15" fillId="2" borderId="0" xfId="0" applyFont="1" applyFill="1" applyBorder="1"/>
    <xf numFmtId="0" fontId="15" fillId="2" borderId="2" xfId="0" applyFont="1" applyFill="1" applyBorder="1"/>
    <xf numFmtId="6" fontId="15" fillId="2" borderId="3" xfId="0" quotePrefix="1" applyNumberFormat="1" applyFont="1" applyFill="1" applyBorder="1" applyAlignment="1">
      <alignment horizontal="center"/>
    </xf>
    <xf numFmtId="6" fontId="15" fillId="2" borderId="0" xfId="0" quotePrefix="1" applyNumberFormat="1" applyFont="1" applyFill="1" applyBorder="1" applyAlignment="1">
      <alignment horizontal="center"/>
    </xf>
    <xf numFmtId="0" fontId="15" fillId="2" borderId="0" xfId="0" applyFont="1" applyFill="1" applyBorder="1" applyAlignment="1">
      <alignment horizontal="left"/>
    </xf>
    <xf numFmtId="0" fontId="15" fillId="2" borderId="0" xfId="0" applyFont="1" applyFill="1" applyAlignment="1">
      <alignment horizontal="left"/>
    </xf>
    <xf numFmtId="6" fontId="15" fillId="2" borderId="9" xfId="0" applyNumberFormat="1" applyFont="1" applyFill="1" applyBorder="1" applyAlignment="1">
      <alignment horizontal="center"/>
    </xf>
    <xf numFmtId="6" fontId="15" fillId="2" borderId="0" xfId="0" applyNumberFormat="1" applyFont="1" applyFill="1" applyAlignment="1">
      <alignment horizontal="center"/>
    </xf>
    <xf numFmtId="0" fontId="2" fillId="2" borderId="2" xfId="0" quotePrefix="1" applyFont="1" applyFill="1" applyBorder="1" applyAlignment="1">
      <alignment horizontal="right"/>
    </xf>
    <xf numFmtId="6" fontId="2" fillId="2" borderId="9" xfId="0" applyNumberFormat="1" applyFont="1" applyFill="1" applyBorder="1" applyAlignment="1">
      <alignment horizontal="right"/>
    </xf>
    <xf numFmtId="49" fontId="2" fillId="2" borderId="2" xfId="0" applyNumberFormat="1" applyFont="1" applyFill="1" applyBorder="1" applyAlignment="1">
      <alignment horizontal="right"/>
    </xf>
    <xf numFmtId="0" fontId="5" fillId="2" borderId="0" xfId="0" applyFont="1" applyFill="1" applyBorder="1" applyAlignment="1">
      <alignment horizontal="left"/>
    </xf>
    <xf numFmtId="0" fontId="3" fillId="2" borderId="0" xfId="0" applyFont="1" applyFill="1" applyBorder="1" applyAlignment="1">
      <alignment horizontal="right"/>
    </xf>
    <xf numFmtId="0" fontId="16" fillId="2" borderId="0" xfId="0" applyFont="1" applyFill="1" applyAlignment="1"/>
    <xf numFmtId="0" fontId="17" fillId="2" borderId="0" xfId="0" applyFont="1" applyFill="1"/>
    <xf numFmtId="0" fontId="17" fillId="2" borderId="0" xfId="0" applyFont="1" applyFill="1" applyAlignment="1">
      <alignment horizontal="left" vertical="top" wrapText="1"/>
    </xf>
    <xf numFmtId="49" fontId="16" fillId="2" borderId="0" xfId="0" applyNumberFormat="1" applyFont="1" applyFill="1"/>
    <xf numFmtId="49" fontId="17" fillId="2" borderId="0" xfId="0" applyNumberFormat="1" applyFont="1" applyFill="1" applyAlignment="1">
      <alignment horizontal="justify" vertical="top"/>
    </xf>
    <xf numFmtId="0" fontId="17" fillId="2" borderId="0" xfId="0" applyFont="1" applyFill="1" applyAlignment="1"/>
    <xf numFmtId="0" fontId="18" fillId="2" borderId="0" xfId="0" applyFont="1" applyFill="1"/>
    <xf numFmtId="0" fontId="17" fillId="2" borderId="0" xfId="0" applyFont="1" applyFill="1" applyAlignment="1">
      <alignment horizontal="left" vertical="top"/>
    </xf>
    <xf numFmtId="5" fontId="17" fillId="2" borderId="0" xfId="0" applyNumberFormat="1" applyFont="1" applyFill="1" applyAlignment="1">
      <alignment horizontal="left"/>
    </xf>
    <xf numFmtId="42" fontId="17" fillId="2" borderId="0" xfId="0" applyNumberFormat="1" applyFont="1" applyFill="1" applyAlignment="1"/>
    <xf numFmtId="49" fontId="17" fillId="2" borderId="0" xfId="0" applyNumberFormat="1" applyFont="1" applyFill="1" applyAlignment="1"/>
    <xf numFmtId="0" fontId="17" fillId="2" borderId="1" xfId="0" applyFont="1" applyFill="1" applyBorder="1" applyAlignment="1">
      <alignment horizontal="distributed" vertical="distributed"/>
    </xf>
    <xf numFmtId="0" fontId="17" fillId="2" borderId="0" xfId="0" applyFont="1" applyFill="1" applyAlignment="1">
      <alignment horizontal="distributed" vertical="distributed"/>
    </xf>
    <xf numFmtId="0" fontId="17" fillId="2" borderId="0" xfId="0" quotePrefix="1" applyFont="1" applyFill="1" applyAlignment="1">
      <alignment horizontal="distributed" vertical="distributed"/>
    </xf>
    <xf numFmtId="49" fontId="17" fillId="2" borderId="0" xfId="0" applyNumberFormat="1" applyFont="1" applyFill="1" applyBorder="1" applyAlignment="1">
      <alignment horizontal="left"/>
    </xf>
    <xf numFmtId="0" fontId="17" fillId="2" borderId="0" xfId="0" applyFont="1" applyFill="1" applyBorder="1" applyAlignment="1"/>
    <xf numFmtId="0" fontId="19" fillId="2" borderId="2" xfId="0" applyFont="1" applyFill="1" applyBorder="1" applyAlignment="1">
      <alignment horizontal="center"/>
    </xf>
    <xf numFmtId="0" fontId="19" fillId="2" borderId="0" xfId="0" applyFont="1" applyFill="1" applyBorder="1" applyAlignment="1">
      <alignment horizontal="center"/>
    </xf>
    <xf numFmtId="0" fontId="19" fillId="2" borderId="0" xfId="0" applyFont="1" applyFill="1" applyBorder="1"/>
    <xf numFmtId="0" fontId="17" fillId="2" borderId="0" xfId="0" applyFont="1" applyFill="1" applyBorder="1"/>
    <xf numFmtId="0" fontId="19" fillId="2" borderId="1" xfId="0" applyFont="1" applyFill="1" applyBorder="1" applyAlignment="1">
      <alignment horizontal="center"/>
    </xf>
    <xf numFmtId="0" fontId="19" fillId="2" borderId="0" xfId="0" applyFont="1" applyFill="1" applyBorder="1" applyAlignment="1">
      <alignment vertical="top"/>
    </xf>
    <xf numFmtId="0" fontId="19" fillId="2" borderId="1" xfId="0" applyFont="1" applyFill="1" applyBorder="1" applyAlignment="1">
      <alignment horizontal="center" vertical="top"/>
    </xf>
    <xf numFmtId="0" fontId="19" fillId="2" borderId="0" xfId="0" applyFont="1" applyFill="1" applyBorder="1" applyAlignment="1">
      <alignment horizontal="center" vertical="top"/>
    </xf>
    <xf numFmtId="49" fontId="17" fillId="2" borderId="0" xfId="0" applyNumberFormat="1" applyFont="1" applyFill="1" applyBorder="1" applyAlignment="1">
      <alignment horizontal="left" vertical="top"/>
    </xf>
    <xf numFmtId="0" fontId="17" fillId="2" borderId="0" xfId="0" applyFont="1" applyFill="1" applyBorder="1" applyAlignment="1">
      <alignment horizontal="left" vertical="top"/>
    </xf>
    <xf numFmtId="49" fontId="17" fillId="2" borderId="0" xfId="0" applyNumberFormat="1" applyFont="1" applyFill="1" applyBorder="1" applyAlignment="1">
      <alignment horizontal="justify" vertical="top"/>
    </xf>
    <xf numFmtId="0" fontId="17" fillId="2" borderId="0" xfId="0" applyFont="1" applyFill="1" applyBorder="1" applyAlignment="1">
      <alignment horizontal="left"/>
    </xf>
    <xf numFmtId="49" fontId="16" fillId="2" borderId="0" xfId="0" applyNumberFormat="1" applyFont="1" applyFill="1" applyBorder="1"/>
    <xf numFmtId="49" fontId="17" fillId="2" borderId="0" xfId="0" applyNumberFormat="1" applyFont="1" applyFill="1" applyBorder="1" applyAlignment="1"/>
    <xf numFmtId="0" fontId="17" fillId="2" borderId="0" xfId="0" applyFont="1" applyFill="1" applyBorder="1" applyAlignment="1">
      <alignment horizontal="center"/>
    </xf>
    <xf numFmtId="49" fontId="17" fillId="2" borderId="0" xfId="0" applyNumberFormat="1" applyFont="1" applyFill="1" applyBorder="1"/>
    <xf numFmtId="0" fontId="17" fillId="2" borderId="1" xfId="0" applyFont="1" applyFill="1" applyBorder="1" applyAlignment="1">
      <alignment vertical="top"/>
    </xf>
    <xf numFmtId="6" fontId="17" fillId="2" borderId="1" xfId="0" applyNumberFormat="1" applyFont="1" applyFill="1" applyBorder="1" applyAlignment="1">
      <alignment vertical="top"/>
    </xf>
    <xf numFmtId="49" fontId="17" fillId="2" borderId="0" xfId="0" applyNumberFormat="1" applyFont="1" applyFill="1" applyBorder="1" applyAlignment="1">
      <alignment horizontal="center" vertical="top"/>
    </xf>
    <xf numFmtId="49" fontId="17" fillId="2" borderId="0" xfId="0" applyNumberFormat="1" applyFont="1" applyFill="1" applyBorder="1" applyAlignment="1">
      <alignment horizontal="center"/>
    </xf>
    <xf numFmtId="0" fontId="17" fillId="2" borderId="1" xfId="0" applyFont="1" applyFill="1" applyBorder="1"/>
    <xf numFmtId="41" fontId="17" fillId="2" borderId="1" xfId="0" applyNumberFormat="1" applyFont="1" applyFill="1" applyBorder="1" applyAlignment="1"/>
    <xf numFmtId="6" fontId="17" fillId="2" borderId="1" xfId="0" applyNumberFormat="1" applyFont="1" applyFill="1" applyBorder="1"/>
    <xf numFmtId="49" fontId="17" fillId="2" borderId="0" xfId="0" quotePrefix="1" applyNumberFormat="1" applyFont="1" applyFill="1" applyBorder="1" applyAlignment="1">
      <alignment horizontal="center"/>
    </xf>
    <xf numFmtId="6" fontId="17" fillId="2" borderId="1" xfId="0" applyNumberFormat="1" applyFont="1" applyFill="1" applyBorder="1" applyAlignment="1"/>
    <xf numFmtId="0" fontId="20" fillId="2" borderId="2" xfId="0" applyFont="1" applyFill="1" applyBorder="1"/>
    <xf numFmtId="0" fontId="20" fillId="2" borderId="12" xfId="0" applyFont="1" applyFill="1" applyBorder="1"/>
    <xf numFmtId="0" fontId="20" fillId="0" borderId="12" xfId="0" applyFont="1" applyBorder="1" applyAlignment="1">
      <alignment horizontal="center"/>
    </xf>
    <xf numFmtId="0" fontId="20" fillId="0" borderId="12" xfId="0" applyFont="1" applyBorder="1"/>
    <xf numFmtId="0" fontId="20" fillId="0" borderId="2" xfId="0" applyFont="1" applyBorder="1"/>
    <xf numFmtId="0" fontId="20" fillId="0" borderId="1" xfId="0" applyFont="1" applyBorder="1"/>
    <xf numFmtId="0" fontId="20" fillId="0" borderId="4" xfId="0" applyFont="1" applyBorder="1"/>
    <xf numFmtId="0" fontId="20" fillId="2" borderId="12" xfId="0" applyFont="1" applyFill="1" applyBorder="1" applyAlignment="1">
      <alignment horizontal="center"/>
    </xf>
    <xf numFmtId="0" fontId="20" fillId="2" borderId="11" xfId="0" applyFont="1" applyFill="1" applyBorder="1"/>
    <xf numFmtId="0" fontId="20" fillId="0" borderId="14" xfId="0" applyFont="1" applyBorder="1"/>
    <xf numFmtId="0" fontId="20" fillId="0" borderId="7" xfId="0" applyFont="1" applyBorder="1"/>
    <xf numFmtId="0" fontId="20" fillId="0" borderId="4" xfId="0" quotePrefix="1" applyFont="1" applyBorder="1"/>
    <xf numFmtId="0" fontId="20" fillId="2" borderId="12" xfId="0" quotePrefix="1" applyFont="1" applyFill="1" applyBorder="1"/>
    <xf numFmtId="0" fontId="20" fillId="2" borderId="14" xfId="0" applyFont="1" applyFill="1" applyBorder="1"/>
    <xf numFmtId="0" fontId="20" fillId="0" borderId="15" xfId="0" applyFont="1" applyBorder="1"/>
    <xf numFmtId="0" fontId="20" fillId="0" borderId="11" xfId="0" quotePrefix="1" applyFont="1" applyBorder="1"/>
    <xf numFmtId="0" fontId="20" fillId="2" borderId="15" xfId="0" applyFont="1" applyFill="1" applyBorder="1"/>
    <xf numFmtId="0" fontId="20" fillId="2" borderId="4" xfId="0" quotePrefix="1" applyFont="1" applyFill="1" applyBorder="1"/>
    <xf numFmtId="0" fontId="20" fillId="0" borderId="8" xfId="0" applyFont="1" applyBorder="1"/>
    <xf numFmtId="0" fontId="20" fillId="0" borderId="12" xfId="0" applyFont="1" applyBorder="1" applyAlignment="1">
      <alignment horizontal="right"/>
    </xf>
    <xf numFmtId="0" fontId="20" fillId="0" borderId="16" xfId="0" applyFont="1" applyBorder="1"/>
    <xf numFmtId="0" fontId="20" fillId="0" borderId="17" xfId="0" applyFont="1" applyBorder="1"/>
    <xf numFmtId="0" fontId="20" fillId="0" borderId="17" xfId="0" applyFont="1" applyBorder="1" applyAlignment="1">
      <alignment horizontal="right"/>
    </xf>
    <xf numFmtId="0" fontId="20" fillId="0" borderId="18" xfId="0" quotePrefix="1" applyFont="1" applyBorder="1"/>
    <xf numFmtId="0" fontId="20" fillId="2" borderId="17" xfId="0" applyFont="1" applyFill="1" applyBorder="1"/>
    <xf numFmtId="0" fontId="20" fillId="2" borderId="18" xfId="0" quotePrefix="1" applyFont="1" applyFill="1" applyBorder="1"/>
    <xf numFmtId="0" fontId="20" fillId="0" borderId="23" xfId="0" applyFont="1" applyBorder="1"/>
    <xf numFmtId="0" fontId="20" fillId="0" borderId="23" xfId="0" applyFont="1" applyBorder="1" applyAlignment="1">
      <alignment horizontal="right"/>
    </xf>
    <xf numFmtId="0" fontId="20" fillId="0" borderId="23" xfId="0" quotePrefix="1" applyFont="1" applyBorder="1"/>
    <xf numFmtId="0" fontId="20" fillId="2" borderId="23" xfId="0" applyFont="1" applyFill="1" applyBorder="1"/>
    <xf numFmtId="0" fontId="20" fillId="2" borderId="24" xfId="0" quotePrefix="1" applyFont="1" applyFill="1" applyBorder="1"/>
    <xf numFmtId="0" fontId="20" fillId="2" borderId="13" xfId="0" applyFont="1" applyFill="1" applyBorder="1"/>
    <xf numFmtId="0" fontId="20" fillId="2" borderId="11" xfId="0" quotePrefix="1" applyFont="1" applyFill="1" applyBorder="1"/>
    <xf numFmtId="0" fontId="20" fillId="2" borderId="3" xfId="0" applyFont="1" applyFill="1" applyBorder="1"/>
    <xf numFmtId="0" fontId="20" fillId="2" borderId="19" xfId="0" applyFont="1" applyFill="1" applyBorder="1"/>
    <xf numFmtId="0" fontId="20" fillId="2" borderId="6" xfId="0" applyFont="1" applyFill="1" applyBorder="1"/>
    <xf numFmtId="0" fontId="20" fillId="2" borderId="6" xfId="0" quotePrefix="1" applyFont="1" applyFill="1" applyBorder="1"/>
    <xf numFmtId="49" fontId="20" fillId="2" borderId="0" xfId="0" applyNumberFormat="1" applyFont="1" applyFill="1" applyAlignment="1">
      <alignment horizontal="justify" vertical="top"/>
    </xf>
    <xf numFmtId="0" fontId="20" fillId="2" borderId="0" xfId="0" applyFont="1" applyFill="1" applyAlignment="1">
      <alignment horizontal="left" vertical="top"/>
    </xf>
    <xf numFmtId="0" fontId="20" fillId="2" borderId="0" xfId="0" applyFont="1" applyFill="1" applyAlignment="1"/>
    <xf numFmtId="0" fontId="20" fillId="2" borderId="0" xfId="0" applyFont="1" applyFill="1"/>
    <xf numFmtId="49" fontId="21" fillId="2" borderId="0" xfId="0" applyNumberFormat="1" applyFont="1" applyFill="1" applyBorder="1" applyAlignment="1"/>
    <xf numFmtId="0" fontId="20" fillId="2" borderId="0" xfId="0" applyFont="1" applyFill="1" applyBorder="1" applyAlignment="1"/>
    <xf numFmtId="0" fontId="20" fillId="2" borderId="0" xfId="0" applyFont="1" applyFill="1" applyBorder="1"/>
    <xf numFmtId="0" fontId="21" fillId="2" borderId="0" xfId="0" applyFont="1" applyFill="1" applyBorder="1" applyAlignment="1">
      <alignment horizontal="left" wrapText="1"/>
    </xf>
    <xf numFmtId="0" fontId="22" fillId="2" borderId="0" xfId="0" applyFont="1" applyFill="1" applyBorder="1" applyAlignment="1">
      <alignment horizontal="left" wrapText="1"/>
    </xf>
    <xf numFmtId="0" fontId="20" fillId="2" borderId="0" xfId="0" applyFont="1" applyFill="1" applyBorder="1" applyAlignment="1">
      <alignment horizontal="left"/>
    </xf>
    <xf numFmtId="0" fontId="20" fillId="2" borderId="0" xfId="0" applyFont="1" applyFill="1" applyBorder="1" applyAlignment="1">
      <alignment horizontal="center"/>
    </xf>
    <xf numFmtId="0" fontId="20" fillId="2" borderId="2" xfId="0" applyFont="1" applyFill="1" applyBorder="1" applyAlignment="1"/>
    <xf numFmtId="0" fontId="20" fillId="2" borderId="1" xfId="0" applyFont="1" applyFill="1" applyBorder="1"/>
    <xf numFmtId="0" fontId="20" fillId="2" borderId="22" xfId="0" applyFont="1" applyFill="1" applyBorder="1"/>
    <xf numFmtId="0" fontId="20" fillId="2" borderId="7" xfId="0" applyFont="1" applyFill="1" applyBorder="1" applyAlignment="1">
      <alignment horizontal="left"/>
    </xf>
    <xf numFmtId="0" fontId="20" fillId="2" borderId="4" xfId="0" applyFont="1" applyFill="1" applyBorder="1"/>
    <xf numFmtId="0" fontId="20" fillId="2" borderId="0" xfId="0" quotePrefix="1" applyFont="1" applyFill="1" applyBorder="1"/>
    <xf numFmtId="0" fontId="20" fillId="2" borderId="7" xfId="0" applyFont="1" applyFill="1" applyBorder="1"/>
    <xf numFmtId="0" fontId="20" fillId="2" borderId="4" xfId="0" applyFont="1" applyFill="1" applyBorder="1" applyAlignment="1">
      <alignment horizontal="left"/>
    </xf>
    <xf numFmtId="0" fontId="20" fillId="2" borderId="22" xfId="0" quotePrefix="1" applyFont="1" applyFill="1" applyBorder="1"/>
    <xf numFmtId="0" fontId="20" fillId="2" borderId="8" xfId="0" applyFont="1" applyFill="1" applyBorder="1"/>
    <xf numFmtId="0" fontId="20" fillId="2" borderId="18" xfId="0" applyFont="1" applyFill="1" applyBorder="1"/>
    <xf numFmtId="0" fontId="20" fillId="2" borderId="16" xfId="0" applyFont="1" applyFill="1" applyBorder="1"/>
    <xf numFmtId="0" fontId="20" fillId="2" borderId="17" xfId="0" quotePrefix="1" applyFont="1" applyFill="1" applyBorder="1"/>
    <xf numFmtId="0" fontId="20" fillId="2" borderId="7" xfId="0" applyFont="1" applyFill="1" applyBorder="1" applyAlignment="1">
      <alignment horizontal="center"/>
    </xf>
    <xf numFmtId="0" fontId="20" fillId="2" borderId="5" xfId="0" applyFont="1" applyFill="1" applyBorder="1"/>
    <xf numFmtId="0" fontId="20" fillId="2" borderId="13" xfId="0" quotePrefix="1" applyFont="1" applyFill="1" applyBorder="1"/>
    <xf numFmtId="0" fontId="20" fillId="2" borderId="0" xfId="0" applyFont="1" applyFill="1" applyBorder="1" applyAlignment="1">
      <alignment vertical="top"/>
    </xf>
    <xf numFmtId="0" fontId="20" fillId="2" borderId="3" xfId="0" applyFont="1" applyFill="1" applyBorder="1" applyAlignment="1">
      <alignment vertical="top"/>
    </xf>
    <xf numFmtId="0" fontId="20" fillId="2" borderId="12" xfId="0" applyFont="1" applyFill="1" applyBorder="1" applyAlignment="1">
      <alignment vertical="top"/>
    </xf>
    <xf numFmtId="0" fontId="20" fillId="2" borderId="19" xfId="0" applyFont="1" applyFill="1" applyBorder="1" applyAlignment="1">
      <alignment vertical="top"/>
    </xf>
    <xf numFmtId="0" fontId="20" fillId="2" borderId="13" xfId="0" applyFont="1" applyFill="1" applyBorder="1" applyAlignment="1">
      <alignment vertical="top"/>
    </xf>
    <xf numFmtId="0" fontId="20" fillId="2" borderId="20" xfId="0" applyFont="1" applyFill="1" applyBorder="1" applyAlignment="1">
      <alignment horizontal="right"/>
    </xf>
    <xf numFmtId="0" fontId="20" fillId="2" borderId="20" xfId="0" applyFont="1" applyFill="1" applyBorder="1"/>
    <xf numFmtId="0" fontId="20" fillId="2" borderId="20" xfId="0" quotePrefix="1" applyFont="1" applyFill="1" applyBorder="1"/>
    <xf numFmtId="0" fontId="20" fillId="2" borderId="0" xfId="0" applyFont="1" applyFill="1" applyBorder="1" applyAlignment="1">
      <alignment horizontal="right"/>
    </xf>
    <xf numFmtId="0" fontId="20" fillId="2" borderId="7" xfId="0" quotePrefix="1" applyFont="1" applyFill="1" applyBorder="1"/>
    <xf numFmtId="0" fontId="20" fillId="2" borderId="2" xfId="0" applyFont="1" applyFill="1" applyBorder="1" applyAlignment="1">
      <alignment horizontal="right"/>
    </xf>
    <xf numFmtId="0" fontId="20" fillId="2" borderId="27" xfId="0" applyFont="1" applyFill="1" applyBorder="1"/>
    <xf numFmtId="0" fontId="20" fillId="2" borderId="11" xfId="0" applyFont="1" applyFill="1" applyBorder="1" applyAlignment="1">
      <alignment horizontal="left"/>
    </xf>
    <xf numFmtId="0" fontId="20" fillId="2" borderId="15" xfId="0" quotePrefix="1" applyFont="1" applyFill="1" applyBorder="1"/>
    <xf numFmtId="0" fontId="20" fillId="2" borderId="17" xfId="0" applyFont="1" applyFill="1" applyBorder="1" applyAlignment="1">
      <alignment horizontal="right"/>
    </xf>
    <xf numFmtId="0" fontId="20" fillId="2" borderId="23" xfId="0" quotePrefix="1" applyFont="1" applyFill="1" applyBorder="1"/>
    <xf numFmtId="0" fontId="20" fillId="2" borderId="3" xfId="0" applyFont="1" applyFill="1" applyBorder="1" applyAlignment="1">
      <alignment horizontal="left"/>
    </xf>
    <xf numFmtId="0" fontId="22" fillId="2" borderId="0" xfId="0" applyFont="1" applyFill="1" applyBorder="1" applyAlignment="1">
      <alignment horizontal="right"/>
    </xf>
    <xf numFmtId="0" fontId="20" fillId="0" borderId="12" xfId="0" quotePrefix="1" applyFont="1" applyBorder="1"/>
    <xf numFmtId="0" fontId="20" fillId="2" borderId="12" xfId="0" applyFont="1" applyFill="1" applyBorder="1" applyAlignment="1">
      <alignment horizontal="left"/>
    </xf>
    <xf numFmtId="0" fontId="20" fillId="0" borderId="11" xfId="0" applyFont="1" applyBorder="1"/>
    <xf numFmtId="0" fontId="20" fillId="0" borderId="18" xfId="0" applyFont="1" applyBorder="1"/>
    <xf numFmtId="0" fontId="20" fillId="0" borderId="17" xfId="0" quotePrefix="1" applyFont="1" applyBorder="1"/>
    <xf numFmtId="0" fontId="20" fillId="0" borderId="0" xfId="0" applyFont="1"/>
    <xf numFmtId="0" fontId="20" fillId="0" borderId="19" xfId="0" applyFont="1" applyBorder="1"/>
    <xf numFmtId="0" fontId="20" fillId="0" borderId="13" xfId="0" applyFont="1" applyBorder="1"/>
    <xf numFmtId="0" fontId="20" fillId="0" borderId="6" xfId="0" applyFont="1" applyBorder="1"/>
    <xf numFmtId="0" fontId="20" fillId="0" borderId="20" xfId="0" applyFont="1" applyBorder="1" applyAlignment="1">
      <alignment horizontal="right"/>
    </xf>
    <xf numFmtId="0" fontId="20" fillId="0" borderId="20" xfId="0" applyFont="1" applyBorder="1"/>
    <xf numFmtId="0" fontId="20" fillId="0" borderId="20" xfId="0" quotePrefix="1" applyFont="1" applyBorder="1"/>
    <xf numFmtId="0" fontId="20" fillId="0" borderId="7" xfId="0" quotePrefix="1" applyFont="1" applyBorder="1"/>
    <xf numFmtId="0" fontId="20" fillId="0" borderId="2" xfId="0" applyFont="1" applyBorder="1" applyAlignment="1">
      <alignment horizontal="right"/>
    </xf>
    <xf numFmtId="0" fontId="20" fillId="0" borderId="15" xfId="0" quotePrefix="1" applyFont="1" applyBorder="1"/>
    <xf numFmtId="0" fontId="20" fillId="2" borderId="2" xfId="0" applyFont="1" applyFill="1" applyBorder="1" applyAlignment="1">
      <alignment horizontal="left"/>
    </xf>
    <xf numFmtId="0" fontId="20" fillId="2" borderId="6" xfId="0" applyFont="1" applyFill="1" applyBorder="1" applyAlignment="1">
      <alignment horizontal="left"/>
    </xf>
    <xf numFmtId="49" fontId="20" fillId="2" borderId="0" xfId="0" applyNumberFormat="1" applyFont="1" applyFill="1" applyAlignment="1"/>
    <xf numFmtId="0" fontId="17" fillId="2" borderId="0" xfId="0" quotePrefix="1" applyFont="1" applyFill="1" applyAlignment="1">
      <alignment horizontal="left" wrapText="1"/>
    </xf>
    <xf numFmtId="0" fontId="17" fillId="2" borderId="0" xfId="0" applyFont="1" applyFill="1" applyAlignment="1">
      <alignment horizontal="left"/>
    </xf>
    <xf numFmtId="6" fontId="2" fillId="0" borderId="9" xfId="0" quotePrefix="1" applyNumberFormat="1" applyFont="1" applyBorder="1" applyAlignment="1">
      <alignment horizontal="center"/>
    </xf>
    <xf numFmtId="0" fontId="17" fillId="2" borderId="0" xfId="0" applyFont="1" applyFill="1" applyAlignment="1">
      <alignment horizontal="left" wrapText="1"/>
    </xf>
    <xf numFmtId="0" fontId="4" fillId="2" borderId="0" xfId="0" applyFont="1" applyFill="1" applyAlignment="1">
      <alignment vertical="top"/>
    </xf>
    <xf numFmtId="0" fontId="2" fillId="3" borderId="0" xfId="0" quotePrefix="1" applyFont="1" applyFill="1" applyAlignment="1">
      <alignment horizontal="right" vertical="top" wrapText="1"/>
    </xf>
    <xf numFmtId="0" fontId="2" fillId="3" borderId="0" xfId="0" applyFont="1" applyFill="1" applyAlignment="1">
      <alignment vertical="top" wrapText="1"/>
    </xf>
    <xf numFmtId="0" fontId="2" fillId="3" borderId="0" xfId="0" applyFont="1" applyFill="1" applyAlignment="1">
      <alignment vertical="top"/>
    </xf>
    <xf numFmtId="0" fontId="0" fillId="3" borderId="0" xfId="0" applyFill="1"/>
    <xf numFmtId="0" fontId="17" fillId="3" borderId="0" xfId="0" quotePrefix="1" applyFont="1" applyFill="1" applyAlignment="1">
      <alignment horizontal="left" wrapText="1"/>
    </xf>
    <xf numFmtId="49" fontId="2" fillId="2" borderId="9" xfId="0" applyNumberFormat="1" applyFont="1" applyFill="1" applyBorder="1" applyAlignment="1">
      <alignment horizontal="right"/>
    </xf>
    <xf numFmtId="6" fontId="2" fillId="2" borderId="9" xfId="0" quotePrefix="1" applyNumberFormat="1" applyFont="1" applyFill="1" applyBorder="1" applyAlignment="1">
      <alignment horizontal="right"/>
    </xf>
    <xf numFmtId="6" fontId="2" fillId="2" borderId="0" xfId="0" applyNumberFormat="1" applyFont="1" applyFill="1" applyAlignment="1"/>
    <xf numFmtId="164" fontId="2" fillId="2" borderId="2" xfId="0" applyNumberFormat="1" applyFont="1" applyFill="1" applyBorder="1" applyAlignment="1">
      <alignment horizontal="center"/>
    </xf>
    <xf numFmtId="164" fontId="2" fillId="0" borderId="2" xfId="0" quotePrefix="1" applyNumberFormat="1" applyFont="1" applyBorder="1" applyAlignment="1">
      <alignment horizontal="center"/>
    </xf>
    <xf numFmtId="0" fontId="2" fillId="3" borderId="0" xfId="0" applyFont="1" applyFill="1" applyAlignment="1">
      <alignment wrapText="1"/>
    </xf>
    <xf numFmtId="38" fontId="6" fillId="2" borderId="0" xfId="0" applyNumberFormat="1" applyFont="1" applyFill="1" applyBorder="1" applyAlignment="1">
      <alignment horizontal="right"/>
    </xf>
    <xf numFmtId="0" fontId="6" fillId="2" borderId="12" xfId="0" applyFont="1" applyFill="1" applyBorder="1"/>
    <xf numFmtId="0" fontId="6" fillId="2" borderId="17" xfId="0" applyFont="1" applyFill="1" applyBorder="1"/>
    <xf numFmtId="0" fontId="20" fillId="0" borderId="13" xfId="0" quotePrefix="1" applyFont="1" applyBorder="1"/>
    <xf numFmtId="0" fontId="20" fillId="0" borderId="28" xfId="0" applyFont="1" applyBorder="1"/>
    <xf numFmtId="0" fontId="20" fillId="0" borderId="28" xfId="0" quotePrefix="1" applyFont="1" applyBorder="1"/>
    <xf numFmtId="0" fontId="2" fillId="3" borderId="0" xfId="0" quotePrefix="1" applyFont="1" applyFill="1" applyAlignment="1">
      <alignment wrapText="1"/>
    </xf>
    <xf numFmtId="0" fontId="2" fillId="2" borderId="0" xfId="0" quotePrefix="1" applyFont="1" applyFill="1"/>
    <xf numFmtId="0" fontId="0" fillId="0" borderId="0" xfId="0" applyAlignment="1">
      <alignment horizontal="center"/>
    </xf>
    <xf numFmtId="0" fontId="0" fillId="0" borderId="12" xfId="0" applyBorder="1" applyAlignment="1">
      <alignment horizontal="center"/>
    </xf>
    <xf numFmtId="0" fontId="2" fillId="3" borderId="0" xfId="0" applyFont="1" applyFill="1" applyAlignment="1">
      <alignment horizontal="left" vertical="top" wrapText="1"/>
    </xf>
    <xf numFmtId="0" fontId="2" fillId="0" borderId="0" xfId="0" applyFont="1" applyAlignment="1">
      <alignment horizontal="left" vertical="top" wrapText="1"/>
    </xf>
    <xf numFmtId="0" fontId="4" fillId="2" borderId="0" xfId="0" applyFont="1" applyFill="1" applyAlignment="1">
      <alignment horizontal="left" vertical="top" wrapText="1"/>
    </xf>
    <xf numFmtId="0" fontId="1" fillId="2" borderId="0" xfId="0" applyFont="1" applyFill="1" applyAlignment="1">
      <alignment horizontal="right"/>
    </xf>
    <xf numFmtId="0" fontId="13" fillId="2" borderId="0" xfId="0" applyFont="1" applyFill="1" applyAlignment="1"/>
    <xf numFmtId="0" fontId="2" fillId="3" borderId="0" xfId="0" applyFont="1" applyFill="1" applyAlignment="1">
      <alignment wrapText="1"/>
    </xf>
    <xf numFmtId="0" fontId="19" fillId="2" borderId="2" xfId="0" applyFont="1" applyFill="1" applyBorder="1" applyAlignment="1">
      <alignment horizontal="center"/>
    </xf>
    <xf numFmtId="0" fontId="17" fillId="2" borderId="0" xfId="0" applyFont="1" applyFill="1" applyAlignment="1">
      <alignment wrapText="1"/>
    </xf>
    <xf numFmtId="6" fontId="17" fillId="2" borderId="0" xfId="0" applyNumberFormat="1" applyFont="1" applyFill="1" applyAlignment="1">
      <alignment horizontal="left"/>
    </xf>
    <xf numFmtId="0" fontId="17" fillId="0" borderId="0" xfId="0" applyFont="1" applyAlignment="1">
      <alignment horizontal="left"/>
    </xf>
    <xf numFmtId="0" fontId="17" fillId="2" borderId="1" xfId="0" applyFont="1" applyFill="1" applyBorder="1" applyAlignment="1">
      <alignment horizontal="center" vertical="distributed"/>
    </xf>
    <xf numFmtId="0" fontId="0" fillId="0" borderId="0" xfId="0" applyAlignment="1">
      <alignment horizontal="center"/>
    </xf>
    <xf numFmtId="0" fontId="17" fillId="2" borderId="0" xfId="0" applyFont="1" applyFill="1" applyBorder="1" applyAlignment="1">
      <alignment horizontal="center" wrapText="1"/>
    </xf>
    <xf numFmtId="0" fontId="17" fillId="2" borderId="0" xfId="0" applyFont="1" applyFill="1" applyBorder="1" applyAlignment="1">
      <alignment wrapText="1"/>
    </xf>
    <xf numFmtId="0" fontId="17" fillId="2" borderId="0" xfId="0" applyFont="1" applyFill="1" applyBorder="1" applyAlignment="1">
      <alignment horizontal="center"/>
    </xf>
    <xf numFmtId="0" fontId="17" fillId="2" borderId="0" xfId="0" applyFont="1" applyFill="1" applyBorder="1" applyAlignment="1">
      <alignment horizontal="distributed" vertical="distributed" wrapText="1"/>
    </xf>
    <xf numFmtId="0" fontId="17" fillId="2" borderId="0" xfId="0" applyFont="1" applyFill="1" applyBorder="1" applyAlignment="1">
      <alignment horizontal="center" vertical="distributed" wrapText="1"/>
    </xf>
    <xf numFmtId="0" fontId="15" fillId="2" borderId="1" xfId="0" applyFont="1" applyFill="1" applyBorder="1" applyAlignment="1">
      <alignment horizontal="center"/>
    </xf>
    <xf numFmtId="0" fontId="15" fillId="2" borderId="1" xfId="0" applyFont="1" applyFill="1" applyBorder="1" applyAlignment="1"/>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0" borderId="2" xfId="0" applyFont="1" applyBorder="1" applyAlignment="1">
      <alignment horizontal="center"/>
    </xf>
    <xf numFmtId="6" fontId="2" fillId="0" borderId="0" xfId="0" applyNumberFormat="1" applyFont="1" applyBorder="1" applyAlignment="1"/>
    <xf numFmtId="0" fontId="2" fillId="0" borderId="0" xfId="0" applyFont="1" applyAlignment="1"/>
    <xf numFmtId="6" fontId="6" fillId="0" borderId="0" xfId="0" applyNumberFormat="1" applyFont="1" applyBorder="1" applyAlignment="1"/>
    <xf numFmtId="0" fontId="6" fillId="0" borderId="0" xfId="0" applyFont="1" applyAlignment="1"/>
    <xf numFmtId="5" fontId="23" fillId="0" borderId="0" xfId="0" quotePrefix="1" applyNumberFormat="1" applyFont="1" applyBorder="1" applyAlignment="1"/>
    <xf numFmtId="0" fontId="23" fillId="0" borderId="0" xfId="0" applyFont="1" applyAlignment="1"/>
    <xf numFmtId="0" fontId="3" fillId="0" borderId="1" xfId="0" applyFont="1" applyBorder="1" applyAlignment="1">
      <alignment horizontal="center"/>
    </xf>
    <xf numFmtId="0" fontId="5" fillId="2" borderId="0" xfId="0" applyFont="1" applyFill="1" applyBorder="1" applyAlignment="1">
      <alignment horizontal="left" wrapText="1"/>
    </xf>
    <xf numFmtId="0" fontId="9" fillId="2" borderId="0" xfId="0" applyFont="1" applyFill="1" applyBorder="1" applyAlignment="1">
      <alignment horizontal="left" wrapText="1"/>
    </xf>
    <xf numFmtId="0" fontId="2" fillId="0" borderId="0" xfId="0" applyFont="1" applyBorder="1" applyAlignment="1">
      <alignment wrapText="1"/>
    </xf>
    <xf numFmtId="0" fontId="3" fillId="2" borderId="1" xfId="0" applyFont="1" applyFill="1" applyBorder="1" applyAlignment="1">
      <alignment horizontal="center"/>
    </xf>
    <xf numFmtId="0" fontId="3" fillId="2" borderId="0" xfId="0" applyFont="1" applyFill="1" applyBorder="1" applyAlignment="1">
      <alignment horizontal="center"/>
    </xf>
    <xf numFmtId="0" fontId="2" fillId="2" borderId="0" xfId="0" applyFont="1" applyFill="1" applyBorder="1" applyAlignment="1">
      <alignment horizontal="center"/>
    </xf>
    <xf numFmtId="0" fontId="2" fillId="2" borderId="0" xfId="0" applyFont="1" applyFill="1" applyBorder="1" applyAlignment="1">
      <alignment horizontal="center" vertical="top"/>
    </xf>
    <xf numFmtId="165" fontId="2" fillId="2" borderId="2" xfId="0" applyNumberFormat="1" applyFont="1" applyFill="1" applyBorder="1" applyAlignment="1">
      <alignment horizontal="center"/>
    </xf>
    <xf numFmtId="6" fontId="2" fillId="2" borderId="0" xfId="0" applyNumberFormat="1" applyFont="1" applyFill="1" applyBorder="1" applyAlignment="1"/>
    <xf numFmtId="0" fontId="2" fillId="2" borderId="0" xfId="0" applyFont="1" applyFill="1" applyBorder="1" applyAlignment="1"/>
    <xf numFmtId="5" fontId="2" fillId="2" borderId="0" xfId="0" applyNumberFormat="1" applyFont="1" applyFill="1" applyBorder="1" applyAlignment="1"/>
    <xf numFmtId="0" fontId="2" fillId="2" borderId="1" xfId="0" applyFont="1" applyFill="1" applyBorder="1" applyAlignment="1">
      <alignment horizontal="center"/>
    </xf>
    <xf numFmtId="0" fontId="2" fillId="2" borderId="1" xfId="0" applyFont="1" applyFill="1" applyBorder="1" applyAlignment="1"/>
    <xf numFmtId="0" fontId="2" fillId="2" borderId="2" xfId="0" applyFont="1" applyFill="1" applyBorder="1" applyAlignment="1">
      <alignment wrapText="1"/>
    </xf>
    <xf numFmtId="0" fontId="2" fillId="2" borderId="2" xfId="0" applyFont="1" applyFill="1" applyBorder="1" applyAlignment="1"/>
    <xf numFmtId="0" fontId="2" fillId="2" borderId="7" xfId="0" applyFont="1" applyFill="1" applyBorder="1" applyAlignment="1"/>
    <xf numFmtId="0" fontId="2" fillId="0" borderId="2" xfId="0" applyFont="1" applyBorder="1" applyAlignment="1"/>
    <xf numFmtId="0" fontId="2" fillId="0" borderId="4" xfId="0" applyFont="1" applyBorder="1" applyAlignment="1"/>
    <xf numFmtId="0" fontId="2" fillId="2" borderId="7" xfId="0" applyFont="1" applyFill="1" applyBorder="1" applyAlignment="1">
      <alignment horizontal="center" wrapText="1"/>
    </xf>
    <xf numFmtId="0" fontId="2" fillId="0" borderId="2" xfId="0" applyFont="1" applyBorder="1" applyAlignment="1">
      <alignment wrapText="1"/>
    </xf>
    <xf numFmtId="0" fontId="2" fillId="0" borderId="4" xfId="0" applyFont="1" applyBorder="1" applyAlignment="1">
      <alignment wrapText="1"/>
    </xf>
    <xf numFmtId="0" fontId="2" fillId="2" borderId="0" xfId="0" applyFont="1" applyFill="1" applyBorder="1" applyAlignment="1">
      <alignment horizontal="left"/>
    </xf>
    <xf numFmtId="0" fontId="2" fillId="2" borderId="19" xfId="0" applyFont="1" applyFill="1" applyBorder="1" applyAlignment="1"/>
    <xf numFmtId="0" fontId="2" fillId="0" borderId="3" xfId="0" applyFont="1" applyBorder="1" applyAlignment="1"/>
    <xf numFmtId="0" fontId="2" fillId="0" borderId="6" xfId="0" applyFont="1" applyBorder="1" applyAlignment="1"/>
    <xf numFmtId="0" fontId="2" fillId="0" borderId="1" xfId="0" applyFont="1" applyBorder="1" applyAlignment="1">
      <alignment horizontal="center"/>
    </xf>
    <xf numFmtId="0" fontId="3" fillId="2" borderId="0" xfId="0" applyFont="1" applyFill="1" applyBorder="1" applyAlignment="1">
      <alignment horizontal="left" wrapText="1"/>
    </xf>
    <xf numFmtId="0" fontId="2" fillId="2" borderId="4" xfId="0" applyFont="1" applyFill="1" applyBorder="1" applyAlignment="1"/>
    <xf numFmtId="0" fontId="2" fillId="2" borderId="3" xfId="0" applyFont="1" applyFill="1" applyBorder="1" applyAlignment="1"/>
    <xf numFmtId="0" fontId="2" fillId="2" borderId="6" xfId="0" applyFont="1" applyFill="1" applyBorder="1" applyAlignment="1"/>
    <xf numFmtId="0" fontId="2" fillId="2" borderId="7" xfId="0" applyFont="1" applyFill="1" applyBorder="1" applyAlignment="1">
      <alignment horizontal="center"/>
    </xf>
    <xf numFmtId="0" fontId="2" fillId="2" borderId="12" xfId="0" applyFont="1" applyFill="1" applyBorder="1" applyAlignment="1"/>
    <xf numFmtId="0" fontId="21" fillId="2" borderId="0" xfId="0" applyFont="1" applyFill="1" applyBorder="1" applyAlignment="1">
      <alignment horizontal="left" wrapText="1"/>
    </xf>
    <xf numFmtId="0" fontId="22" fillId="2" borderId="0" xfId="0" applyFont="1" applyFill="1" applyBorder="1" applyAlignment="1">
      <alignment horizontal="left" wrapText="1"/>
    </xf>
    <xf numFmtId="0" fontId="20" fillId="2" borderId="1" xfId="0" applyFont="1" applyFill="1" applyBorder="1" applyAlignment="1">
      <alignment horizontal="center"/>
    </xf>
    <xf numFmtId="0" fontId="20" fillId="2" borderId="2" xfId="0" applyFont="1" applyFill="1" applyBorder="1" applyAlignment="1">
      <alignment horizontal="center"/>
    </xf>
    <xf numFmtId="165" fontId="20" fillId="2" borderId="2" xfId="0" applyNumberFormat="1" applyFont="1" applyFill="1" applyBorder="1" applyAlignment="1">
      <alignment horizontal="center"/>
    </xf>
    <xf numFmtId="0" fontId="20" fillId="2" borderId="7" xfId="0" applyFont="1" applyFill="1" applyBorder="1" applyAlignment="1"/>
    <xf numFmtId="0" fontId="20" fillId="0" borderId="2" xfId="0" applyFont="1" applyBorder="1" applyAlignment="1"/>
    <xf numFmtId="0" fontId="20" fillId="0" borderId="4" xfId="0" applyFont="1" applyBorder="1" applyAlignment="1"/>
    <xf numFmtId="0" fontId="20" fillId="2" borderId="7" xfId="0" applyFont="1" applyFill="1" applyBorder="1" applyAlignment="1">
      <alignment horizontal="center" wrapText="1"/>
    </xf>
    <xf numFmtId="0" fontId="20" fillId="0" borderId="2" xfId="0" applyFont="1" applyBorder="1" applyAlignment="1">
      <alignment wrapText="1"/>
    </xf>
    <xf numFmtId="0" fontId="20" fillId="0" borderId="4" xfId="0" applyFont="1" applyBorder="1" applyAlignment="1">
      <alignment wrapText="1"/>
    </xf>
    <xf numFmtId="0" fontId="20" fillId="2" borderId="19" xfId="0" applyFont="1" applyFill="1" applyBorder="1" applyAlignment="1"/>
    <xf numFmtId="0" fontId="20" fillId="0" borderId="3" xfId="0" applyFont="1" applyBorder="1" applyAlignment="1"/>
    <xf numFmtId="0" fontId="20" fillId="0" borderId="6" xfId="0" applyFont="1" applyBorder="1" applyAlignment="1"/>
    <xf numFmtId="0" fontId="0" fillId="0" borderId="2" xfId="0" applyBorder="1" applyAlignment="1"/>
    <xf numFmtId="0" fontId="2" fillId="2" borderId="0" xfId="0" applyFont="1" applyFill="1" applyBorder="1" applyAlignment="1">
      <alignment horizontal="left" wrapText="1"/>
    </xf>
    <xf numFmtId="0" fontId="2" fillId="2" borderId="0" xfId="0" applyFont="1" applyFill="1" applyBorder="1" applyAlignment="1">
      <alignment wrapText="1"/>
    </xf>
    <xf numFmtId="6" fontId="2" fillId="2" borderId="0" xfId="0" applyNumberFormat="1" applyFont="1" applyFill="1" applyBorder="1" applyAlignment="1">
      <alignment wrapText="1"/>
    </xf>
    <xf numFmtId="0" fontId="5" fillId="2" borderId="0" xfId="0" applyFont="1" applyFill="1" applyBorder="1" applyAlignment="1">
      <alignment horizontal="center" wrapText="1"/>
    </xf>
    <xf numFmtId="0" fontId="20" fillId="2" borderId="12" xfId="0" applyFont="1" applyFill="1" applyBorder="1" applyAlignment="1"/>
    <xf numFmtId="0" fontId="20" fillId="2" borderId="2" xfId="0" applyFont="1" applyFill="1" applyBorder="1" applyAlignment="1"/>
    <xf numFmtId="0" fontId="20" fillId="2" borderId="4" xfId="0" applyFont="1" applyFill="1" applyBorder="1" applyAlignment="1"/>
    <xf numFmtId="0" fontId="20" fillId="2" borderId="3" xfId="0" applyFont="1" applyFill="1" applyBorder="1" applyAlignment="1"/>
    <xf numFmtId="0" fontId="20" fillId="2" borderId="6" xfId="0" applyFont="1" applyFill="1" applyBorder="1" applyAlignment="1"/>
    <xf numFmtId="0" fontId="20" fillId="2" borderId="1" xfId="0" applyFont="1" applyFill="1" applyBorder="1" applyAlignment="1">
      <alignment horizontal="center" vertical="top"/>
    </xf>
    <xf numFmtId="0" fontId="20" fillId="2" borderId="1" xfId="0" applyFont="1" applyFill="1" applyBorder="1" applyAlignment="1"/>
    <xf numFmtId="0" fontId="20" fillId="2" borderId="7" xfId="0" applyFont="1" applyFill="1" applyBorder="1" applyAlignment="1">
      <alignment horizontal="center"/>
    </xf>
    <xf numFmtId="0" fontId="2" fillId="0" borderId="0" xfId="0" applyFont="1" applyAlignment="1">
      <alignment horizontal="left" wrapText="1"/>
    </xf>
    <xf numFmtId="0" fontId="2" fillId="0" borderId="0" xfId="0" applyFont="1" applyAlignment="1">
      <alignment wrapText="1"/>
    </xf>
    <xf numFmtId="0" fontId="2" fillId="0" borderId="0" xfId="0" applyFont="1" applyAlignment="1">
      <alignment vertical="top" wrapText="1"/>
    </xf>
    <xf numFmtId="165" fontId="2" fillId="2" borderId="0" xfId="0" applyNumberFormat="1" applyFont="1" applyFill="1" applyBorder="1" applyAlignment="1">
      <alignment horizontal="center"/>
    </xf>
    <xf numFmtId="0" fontId="2" fillId="2" borderId="0" xfId="0" applyFont="1" applyFill="1" applyAlignment="1">
      <alignment horizontal="left"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2"/>
  <sheetViews>
    <sheetView workbookViewId="0">
      <selection activeCell="G3" sqref="G3"/>
    </sheetView>
  </sheetViews>
  <sheetFormatPr defaultRowHeight="13.8" x14ac:dyDescent="0.25"/>
  <sheetData>
    <row r="3" spans="2:9" x14ac:dyDescent="0.25">
      <c r="B3" s="400" t="s">
        <v>315</v>
      </c>
      <c r="C3" s="400"/>
      <c r="D3" s="400" t="s">
        <v>316</v>
      </c>
      <c r="G3" s="400"/>
      <c r="H3" s="400"/>
      <c r="I3" s="400"/>
    </row>
    <row r="4" spans="2:9" x14ac:dyDescent="0.25">
      <c r="B4" s="401" t="s">
        <v>317</v>
      </c>
      <c r="C4" s="401">
        <v>2.1</v>
      </c>
      <c r="D4" s="401">
        <v>5</v>
      </c>
      <c r="G4" s="400">
        <v>5</v>
      </c>
      <c r="H4" s="400" t="s">
        <v>26</v>
      </c>
      <c r="I4" s="400" t="s">
        <v>318</v>
      </c>
    </row>
    <row r="5" spans="2:9" x14ac:dyDescent="0.25">
      <c r="B5" s="401" t="s">
        <v>317</v>
      </c>
      <c r="C5" s="401">
        <v>2.2000000000000002</v>
      </c>
      <c r="D5" s="401">
        <v>5</v>
      </c>
      <c r="G5" s="400">
        <v>10</v>
      </c>
      <c r="H5" s="400" t="s">
        <v>26</v>
      </c>
      <c r="I5" s="400" t="s">
        <v>319</v>
      </c>
    </row>
    <row r="6" spans="2:9" x14ac:dyDescent="0.25">
      <c r="B6" s="401" t="s">
        <v>317</v>
      </c>
      <c r="C6" s="401">
        <v>2.2999999999999998</v>
      </c>
      <c r="D6" s="401">
        <v>10</v>
      </c>
      <c r="G6" s="400">
        <v>15</v>
      </c>
      <c r="H6" s="400" t="s">
        <v>26</v>
      </c>
      <c r="I6" s="400" t="s">
        <v>320</v>
      </c>
    </row>
    <row r="7" spans="2:9" x14ac:dyDescent="0.25">
      <c r="B7" s="401" t="s">
        <v>317</v>
      </c>
      <c r="C7" s="401">
        <v>2.4</v>
      </c>
      <c r="D7" s="401">
        <v>10</v>
      </c>
      <c r="G7" s="400">
        <v>20</v>
      </c>
      <c r="H7" s="400" t="s">
        <v>26</v>
      </c>
      <c r="I7" s="400" t="s">
        <v>321</v>
      </c>
    </row>
    <row r="8" spans="2:9" x14ac:dyDescent="0.25">
      <c r="B8" s="401" t="s">
        <v>317</v>
      </c>
      <c r="C8" s="401">
        <v>2.5</v>
      </c>
      <c r="D8" s="401">
        <v>10</v>
      </c>
      <c r="G8" s="400">
        <v>25</v>
      </c>
      <c r="H8" s="400" t="s">
        <v>26</v>
      </c>
      <c r="I8" s="400" t="s">
        <v>322</v>
      </c>
    </row>
    <row r="9" spans="2:9" x14ac:dyDescent="0.25">
      <c r="B9" s="401" t="s">
        <v>317</v>
      </c>
      <c r="C9" s="401">
        <v>2.6</v>
      </c>
      <c r="D9" s="401">
        <v>10</v>
      </c>
      <c r="G9" s="400">
        <v>30</v>
      </c>
      <c r="H9" s="400" t="s">
        <v>26</v>
      </c>
      <c r="I9" s="400" t="s">
        <v>323</v>
      </c>
    </row>
    <row r="10" spans="2:9" x14ac:dyDescent="0.25">
      <c r="B10" s="401" t="s">
        <v>317</v>
      </c>
      <c r="C10" s="401">
        <v>2.7</v>
      </c>
      <c r="D10" s="401">
        <v>10</v>
      </c>
      <c r="G10" s="400">
        <v>35</v>
      </c>
      <c r="H10" s="400" t="s">
        <v>26</v>
      </c>
      <c r="I10" s="400" t="s">
        <v>324</v>
      </c>
    </row>
    <row r="11" spans="2:9" x14ac:dyDescent="0.25">
      <c r="B11" s="401" t="s">
        <v>317</v>
      </c>
      <c r="C11" s="401">
        <v>2.8</v>
      </c>
      <c r="D11" s="401">
        <v>10</v>
      </c>
      <c r="G11" s="400">
        <v>40</v>
      </c>
      <c r="H11" s="400" t="s">
        <v>26</v>
      </c>
      <c r="I11" s="400" t="s">
        <v>325</v>
      </c>
    </row>
    <row r="12" spans="2:9" x14ac:dyDescent="0.25">
      <c r="B12" s="401" t="s">
        <v>317</v>
      </c>
      <c r="C12" s="401">
        <v>2.9</v>
      </c>
      <c r="D12" s="401">
        <v>10</v>
      </c>
      <c r="G12" s="400">
        <v>45</v>
      </c>
      <c r="H12" s="400" t="s">
        <v>26</v>
      </c>
      <c r="I12" s="400" t="s">
        <v>326</v>
      </c>
    </row>
    <row r="13" spans="2:9" x14ac:dyDescent="0.25">
      <c r="B13" s="401" t="s">
        <v>317</v>
      </c>
      <c r="C13" s="401">
        <v>2.1</v>
      </c>
      <c r="D13" s="401">
        <v>15</v>
      </c>
      <c r="G13" s="400">
        <v>50</v>
      </c>
      <c r="H13" s="400" t="s">
        <v>26</v>
      </c>
      <c r="I13" s="400" t="s">
        <v>327</v>
      </c>
    </row>
    <row r="14" spans="2:9" x14ac:dyDescent="0.25">
      <c r="B14" s="401"/>
      <c r="C14" s="401"/>
      <c r="D14" s="401"/>
      <c r="G14" s="400">
        <v>55</v>
      </c>
      <c r="H14" s="400" t="s">
        <v>26</v>
      </c>
      <c r="I14" s="400" t="s">
        <v>328</v>
      </c>
    </row>
    <row r="15" spans="2:9" x14ac:dyDescent="0.25">
      <c r="B15" s="401"/>
      <c r="C15" s="401"/>
      <c r="D15" s="401"/>
      <c r="G15" s="400">
        <v>60</v>
      </c>
      <c r="H15" s="400" t="s">
        <v>26</v>
      </c>
      <c r="I15" s="400" t="s">
        <v>329</v>
      </c>
    </row>
    <row r="16" spans="2:9" x14ac:dyDescent="0.25">
      <c r="B16" s="401" t="s">
        <v>330</v>
      </c>
      <c r="C16" s="401" t="s">
        <v>331</v>
      </c>
      <c r="D16" s="401">
        <v>15</v>
      </c>
    </row>
    <row r="17" spans="2:4" x14ac:dyDescent="0.25">
      <c r="B17" s="401" t="s">
        <v>330</v>
      </c>
      <c r="C17" s="401" t="s">
        <v>332</v>
      </c>
      <c r="D17" s="401">
        <v>20</v>
      </c>
    </row>
    <row r="18" spans="2:4" x14ac:dyDescent="0.25">
      <c r="B18" s="401" t="s">
        <v>330</v>
      </c>
      <c r="C18" s="401" t="s">
        <v>333</v>
      </c>
      <c r="D18" s="401">
        <v>10</v>
      </c>
    </row>
    <row r="19" spans="2:4" x14ac:dyDescent="0.25">
      <c r="B19" s="401" t="s">
        <v>330</v>
      </c>
      <c r="C19" s="401" t="s">
        <v>334</v>
      </c>
      <c r="D19" s="401">
        <v>20</v>
      </c>
    </row>
    <row r="20" spans="2:4" x14ac:dyDescent="0.25">
      <c r="B20" s="401"/>
      <c r="C20" s="401"/>
      <c r="D20" s="401"/>
    </row>
    <row r="21" spans="2:4" x14ac:dyDescent="0.25">
      <c r="B21" s="401" t="s">
        <v>335</v>
      </c>
      <c r="C21" s="401">
        <v>2.1</v>
      </c>
      <c r="D21" s="401">
        <v>25</v>
      </c>
    </row>
    <row r="22" spans="2:4" x14ac:dyDescent="0.25">
      <c r="B22" s="401" t="s">
        <v>335</v>
      </c>
      <c r="C22" s="401">
        <v>2.2000000000000002</v>
      </c>
      <c r="D22" s="401">
        <v>20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17"/>
  <sheetViews>
    <sheetView topLeftCell="C1" zoomScaleNormal="100" workbookViewId="0">
      <selection activeCell="AA16" sqref="AA16"/>
    </sheetView>
  </sheetViews>
  <sheetFormatPr defaultColWidth="8.69921875" defaultRowHeight="13.8" x14ac:dyDescent="0.25"/>
  <cols>
    <col min="1" max="1" width="0.3984375" style="12" customWidth="1"/>
    <col min="2" max="2" width="22.5" style="2" customWidth="1"/>
    <col min="3" max="3" width="0.5" style="2" customWidth="1"/>
    <col min="4" max="4" width="4.5" style="2" customWidth="1"/>
    <col min="5" max="7" width="1.8984375" style="2" customWidth="1"/>
    <col min="8" max="8" width="2.69921875" style="2" customWidth="1"/>
    <col min="9" max="9" width="0.5" style="2" customWidth="1"/>
    <col min="10" max="10" width="3.69921875" style="2" customWidth="1"/>
    <col min="11" max="12" width="1.8984375" style="2" customWidth="1"/>
    <col min="13" max="13" width="1.59765625" style="2" customWidth="1"/>
    <col min="14" max="14" width="2.69921875" style="2" customWidth="1"/>
    <col min="15" max="15" width="0.5" style="2" customWidth="1"/>
    <col min="16" max="16" width="15.19921875" style="2" customWidth="1"/>
    <col min="17" max="17" width="0.5" style="2" customWidth="1"/>
    <col min="18" max="18" width="3.5" style="2" customWidth="1"/>
    <col min="19" max="21" width="1.8984375" style="2" customWidth="1"/>
    <col min="22" max="22" width="2.69921875" style="2" customWidth="1"/>
    <col min="23" max="23" width="0.5" style="2" customWidth="1"/>
    <col min="24" max="16384" width="8.69921875" style="2"/>
  </cols>
  <sheetData>
    <row r="1" spans="1:24" x14ac:dyDescent="0.25">
      <c r="A1" s="180" t="s">
        <v>168</v>
      </c>
    </row>
    <row r="2" spans="1:24" ht="15" customHeight="1" x14ac:dyDescent="0.3">
      <c r="A2" s="179"/>
    </row>
    <row r="3" spans="1:24" x14ac:dyDescent="0.25">
      <c r="A3" s="442" t="s">
        <v>184</v>
      </c>
      <c r="B3" s="442"/>
      <c r="C3" s="442"/>
      <c r="D3" s="442"/>
      <c r="E3" s="442"/>
      <c r="F3" s="442"/>
      <c r="G3" s="442"/>
      <c r="H3" s="442"/>
      <c r="I3" s="442"/>
      <c r="J3" s="442"/>
      <c r="K3" s="442"/>
      <c r="L3" s="442"/>
      <c r="M3" s="442"/>
      <c r="N3" s="442"/>
      <c r="O3" s="442"/>
      <c r="P3" s="442"/>
      <c r="Q3" s="442"/>
      <c r="R3" s="443"/>
      <c r="S3" s="443"/>
      <c r="T3" s="443"/>
      <c r="U3" s="443"/>
      <c r="V3" s="443"/>
      <c r="W3" s="443"/>
    </row>
    <row r="4" spans="1:24" x14ac:dyDescent="0.25">
      <c r="A4" s="438" t="s">
        <v>90</v>
      </c>
      <c r="B4" s="438"/>
      <c r="C4" s="438"/>
      <c r="D4" s="438"/>
      <c r="E4" s="438"/>
      <c r="F4" s="438"/>
      <c r="G4" s="438"/>
      <c r="H4" s="438"/>
      <c r="I4" s="438"/>
      <c r="J4" s="438"/>
      <c r="K4" s="438"/>
      <c r="L4" s="438"/>
      <c r="M4" s="438"/>
      <c r="N4" s="438"/>
      <c r="O4" s="438"/>
      <c r="P4" s="438"/>
      <c r="Q4" s="445"/>
      <c r="R4" s="445"/>
      <c r="S4" s="445"/>
      <c r="T4" s="445"/>
      <c r="U4" s="445"/>
      <c r="V4" s="445"/>
      <c r="W4" s="445"/>
    </row>
    <row r="5" spans="1:24" x14ac:dyDescent="0.25">
      <c r="A5" s="438">
        <v>43616</v>
      </c>
      <c r="B5" s="438"/>
      <c r="C5" s="438"/>
      <c r="D5" s="438"/>
      <c r="E5" s="438"/>
      <c r="F5" s="438"/>
      <c r="G5" s="438"/>
      <c r="H5" s="438"/>
      <c r="I5" s="438"/>
      <c r="J5" s="438"/>
      <c r="K5" s="438"/>
      <c r="L5" s="438"/>
      <c r="M5" s="438"/>
      <c r="N5" s="438"/>
      <c r="O5" s="438"/>
      <c r="P5" s="438"/>
      <c r="Q5" s="445"/>
      <c r="R5" s="445"/>
      <c r="S5" s="445"/>
      <c r="T5" s="445"/>
      <c r="U5" s="445"/>
      <c r="V5" s="445"/>
      <c r="W5" s="445"/>
    </row>
    <row r="6" spans="1:24" ht="3" customHeight="1" x14ac:dyDescent="0.25">
      <c r="A6" s="44"/>
      <c r="B6" s="22"/>
      <c r="C6" s="22"/>
      <c r="D6" s="22"/>
      <c r="E6" s="22"/>
      <c r="F6" s="22"/>
      <c r="G6" s="22"/>
      <c r="H6" s="22"/>
      <c r="I6" s="22"/>
      <c r="J6" s="22"/>
      <c r="K6" s="22"/>
      <c r="L6" s="22"/>
      <c r="M6" s="22"/>
      <c r="N6" s="22"/>
      <c r="O6" s="22"/>
      <c r="P6" s="22"/>
      <c r="Q6" s="22"/>
      <c r="R6" s="22"/>
      <c r="S6" s="22"/>
      <c r="T6" s="22"/>
      <c r="U6" s="22"/>
      <c r="V6" s="22"/>
      <c r="W6" s="78"/>
    </row>
    <row r="7" spans="1:24" ht="3" customHeight="1" x14ac:dyDescent="0.25">
      <c r="A7" s="42"/>
      <c r="B7" s="23"/>
      <c r="C7" s="23"/>
      <c r="D7" s="23"/>
      <c r="E7" s="23"/>
      <c r="F7" s="23"/>
      <c r="G7" s="23"/>
      <c r="H7" s="23"/>
      <c r="I7" s="23"/>
      <c r="J7" s="23"/>
      <c r="K7" s="23"/>
      <c r="L7" s="23"/>
      <c r="M7" s="23"/>
      <c r="N7" s="23"/>
      <c r="O7" s="23"/>
      <c r="P7" s="23"/>
      <c r="Q7" s="23"/>
      <c r="R7" s="23"/>
      <c r="S7" s="23"/>
      <c r="T7" s="23"/>
      <c r="U7" s="23"/>
      <c r="V7" s="23"/>
      <c r="W7" s="43"/>
    </row>
    <row r="8" spans="1:24" x14ac:dyDescent="0.25">
      <c r="A8" s="80"/>
      <c r="B8" s="81" t="s">
        <v>25</v>
      </c>
      <c r="C8" s="80"/>
      <c r="D8" s="23"/>
      <c r="E8" s="22"/>
      <c r="F8" s="22"/>
      <c r="G8" s="22"/>
      <c r="H8" s="43"/>
      <c r="I8" s="80"/>
      <c r="J8" s="461" t="s">
        <v>27</v>
      </c>
      <c r="K8" s="445"/>
      <c r="L8" s="445"/>
      <c r="M8" s="445"/>
      <c r="N8" s="445"/>
      <c r="O8" s="445"/>
      <c r="P8" s="458"/>
      <c r="Q8" s="78"/>
      <c r="R8" s="80"/>
      <c r="S8" s="80"/>
      <c r="T8" s="80"/>
      <c r="U8" s="80"/>
      <c r="V8" s="80"/>
      <c r="W8" s="80"/>
    </row>
    <row r="9" spans="1:24" x14ac:dyDescent="0.25">
      <c r="A9" s="80"/>
      <c r="B9" s="76" t="s">
        <v>33</v>
      </c>
      <c r="C9" s="23"/>
      <c r="D9" s="42">
        <v>4</v>
      </c>
      <c r="E9" s="80">
        <v>6</v>
      </c>
      <c r="F9" s="80">
        <v>8</v>
      </c>
      <c r="G9" s="80">
        <v>6</v>
      </c>
      <c r="H9" s="82" t="s">
        <v>67</v>
      </c>
      <c r="I9" s="80"/>
      <c r="J9" s="446" t="s">
        <v>35</v>
      </c>
      <c r="K9" s="445"/>
      <c r="L9" s="445"/>
      <c r="M9" s="445"/>
      <c r="N9" s="445"/>
      <c r="O9" s="445"/>
      <c r="P9" s="458"/>
      <c r="Q9" s="80">
        <v>0</v>
      </c>
      <c r="R9" s="80">
        <v>4</v>
      </c>
      <c r="S9" s="80">
        <v>9</v>
      </c>
      <c r="T9" s="80">
        <v>0</v>
      </c>
      <c r="U9" s="80">
        <v>0</v>
      </c>
      <c r="V9" s="83" t="s">
        <v>67</v>
      </c>
      <c r="W9" s="80"/>
    </row>
    <row r="10" spans="1:24" x14ac:dyDescent="0.25">
      <c r="A10" s="80"/>
      <c r="B10" s="80" t="s">
        <v>79</v>
      </c>
      <c r="C10" s="80"/>
      <c r="D10" s="80">
        <v>5</v>
      </c>
      <c r="E10" s="80">
        <v>9</v>
      </c>
      <c r="F10" s="80">
        <v>0</v>
      </c>
      <c r="G10" s="80">
        <v>0</v>
      </c>
      <c r="H10" s="83" t="s">
        <v>67</v>
      </c>
      <c r="I10" s="80"/>
      <c r="J10" s="462"/>
      <c r="K10" s="462"/>
      <c r="L10" s="462"/>
      <c r="M10" s="462"/>
      <c r="N10" s="462"/>
      <c r="O10" s="462"/>
      <c r="P10" s="462"/>
      <c r="Q10" s="80"/>
      <c r="R10" s="80"/>
      <c r="S10" s="80"/>
      <c r="T10" s="80"/>
      <c r="U10" s="80"/>
      <c r="V10" s="83"/>
      <c r="W10" s="80"/>
    </row>
    <row r="11" spans="1:24" x14ac:dyDescent="0.25">
      <c r="A11" s="80"/>
      <c r="B11" s="80" t="s">
        <v>84</v>
      </c>
      <c r="C11" s="80"/>
      <c r="D11" s="80">
        <v>5</v>
      </c>
      <c r="E11" s="80">
        <v>8</v>
      </c>
      <c r="F11" s="86">
        <v>0</v>
      </c>
      <c r="G11" s="80">
        <v>0</v>
      </c>
      <c r="H11" s="83" t="s">
        <v>67</v>
      </c>
      <c r="I11" s="80"/>
      <c r="J11" s="462" t="s">
        <v>285</v>
      </c>
      <c r="K11" s="462"/>
      <c r="L11" s="462"/>
      <c r="M11" s="462"/>
      <c r="N11" s="462"/>
      <c r="O11" s="462"/>
      <c r="P11" s="462"/>
      <c r="Q11" s="80"/>
      <c r="R11" s="80"/>
      <c r="S11" s="80"/>
      <c r="T11" s="80"/>
      <c r="U11" s="80"/>
      <c r="V11" s="83"/>
      <c r="W11" s="80"/>
    </row>
    <row r="12" spans="1:24" ht="14.4" thickBot="1" x14ac:dyDescent="0.3">
      <c r="A12" s="80"/>
      <c r="B12" s="80" t="s">
        <v>41</v>
      </c>
      <c r="C12" s="394"/>
      <c r="D12" s="88">
        <v>33</v>
      </c>
      <c r="E12" s="88">
        <v>8</v>
      </c>
      <c r="F12" s="89">
        <v>0</v>
      </c>
      <c r="G12" s="88">
        <v>0</v>
      </c>
      <c r="H12" s="118" t="s">
        <v>67</v>
      </c>
      <c r="I12" s="393"/>
      <c r="J12" s="462" t="s">
        <v>185</v>
      </c>
      <c r="K12" s="462"/>
      <c r="L12" s="462"/>
      <c r="M12" s="462"/>
      <c r="N12" s="462"/>
      <c r="O12" s="462"/>
      <c r="P12" s="462"/>
      <c r="Q12" s="80"/>
      <c r="R12" s="88">
        <v>45</v>
      </c>
      <c r="S12" s="88">
        <v>2</v>
      </c>
      <c r="T12" s="88">
        <v>8</v>
      </c>
      <c r="U12" s="88">
        <v>6</v>
      </c>
      <c r="V12" s="118" t="s">
        <v>67</v>
      </c>
      <c r="W12" s="80"/>
    </row>
    <row r="13" spans="1:24" ht="14.4" thickBot="1" x14ac:dyDescent="0.3">
      <c r="A13" s="80"/>
      <c r="B13" s="80" t="s">
        <v>82</v>
      </c>
      <c r="C13" s="84"/>
      <c r="D13" s="122">
        <v>50</v>
      </c>
      <c r="E13" s="122">
        <v>1</v>
      </c>
      <c r="F13" s="121">
        <v>8</v>
      </c>
      <c r="G13" s="122">
        <v>6</v>
      </c>
      <c r="H13" s="123" t="s">
        <v>67</v>
      </c>
      <c r="I13" s="80"/>
      <c r="J13" s="462" t="s">
        <v>83</v>
      </c>
      <c r="K13" s="462"/>
      <c r="L13" s="462"/>
      <c r="M13" s="462"/>
      <c r="N13" s="462"/>
      <c r="O13" s="462"/>
      <c r="P13" s="462"/>
      <c r="Q13" s="80"/>
      <c r="R13" s="122">
        <v>50</v>
      </c>
      <c r="S13" s="122">
        <v>1</v>
      </c>
      <c r="T13" s="122">
        <v>8</v>
      </c>
      <c r="U13" s="122">
        <v>6</v>
      </c>
      <c r="V13" s="123" t="s">
        <v>67</v>
      </c>
      <c r="W13" s="80"/>
    </row>
    <row r="14" spans="1:24" ht="14.4" thickTop="1" x14ac:dyDescent="0.25">
      <c r="A14" s="80"/>
      <c r="B14" s="80"/>
      <c r="C14" s="80"/>
      <c r="D14" s="84"/>
      <c r="E14" s="84"/>
      <c r="F14" s="84"/>
      <c r="G14" s="84"/>
      <c r="H14" s="84"/>
      <c r="I14" s="80"/>
      <c r="J14" s="446"/>
      <c r="K14" s="445"/>
      <c r="L14" s="445"/>
      <c r="M14" s="445"/>
      <c r="N14" s="445"/>
      <c r="O14" s="445"/>
      <c r="P14" s="458"/>
      <c r="Q14" s="80"/>
      <c r="R14" s="84"/>
      <c r="S14" s="84"/>
      <c r="T14" s="84"/>
      <c r="U14" s="84"/>
      <c r="V14" s="84"/>
      <c r="W14" s="80"/>
    </row>
    <row r="15" spans="1:24" x14ac:dyDescent="0.25">
      <c r="A15" s="75"/>
      <c r="B15" s="75"/>
      <c r="C15" s="75"/>
      <c r="D15" s="75"/>
      <c r="E15" s="75"/>
      <c r="F15" s="75"/>
      <c r="G15" s="75"/>
      <c r="H15" s="75"/>
      <c r="I15" s="75"/>
      <c r="J15" s="453"/>
      <c r="K15" s="459"/>
      <c r="L15" s="459"/>
      <c r="M15" s="459"/>
      <c r="N15" s="459"/>
      <c r="O15" s="459"/>
      <c r="P15" s="460"/>
      <c r="Q15" s="75"/>
      <c r="R15" s="75"/>
      <c r="S15" s="75"/>
      <c r="T15" s="75"/>
      <c r="U15" s="75"/>
      <c r="V15" s="75"/>
      <c r="W15" s="75"/>
      <c r="X15" s="21"/>
    </row>
    <row r="16" spans="1:24" ht="15" customHeight="1" x14ac:dyDescent="0.25"/>
    <row r="17" spans="1:10" x14ac:dyDescent="0.25">
      <c r="A17" s="10" t="s">
        <v>103</v>
      </c>
      <c r="B17" s="10" t="s">
        <v>186</v>
      </c>
      <c r="C17" s="10"/>
      <c r="D17" s="10"/>
      <c r="E17" s="10"/>
      <c r="F17" s="10"/>
      <c r="G17" s="10"/>
      <c r="H17" s="10"/>
      <c r="I17" s="10"/>
      <c r="J17" s="10"/>
    </row>
  </sheetData>
  <mergeCells count="11">
    <mergeCell ref="A3:W3"/>
    <mergeCell ref="A4:W4"/>
    <mergeCell ref="A5:W5"/>
    <mergeCell ref="J14:P14"/>
    <mergeCell ref="J15:P15"/>
    <mergeCell ref="J8:P8"/>
    <mergeCell ref="J9:P9"/>
    <mergeCell ref="J10:P10"/>
    <mergeCell ref="J11:P11"/>
    <mergeCell ref="J12:P12"/>
    <mergeCell ref="J13:P13"/>
  </mergeCells>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colBreaks count="1" manualBreakCount="1">
    <brk id="2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T29"/>
  <sheetViews>
    <sheetView zoomScaleNormal="100" workbookViewId="0"/>
  </sheetViews>
  <sheetFormatPr defaultColWidth="8.69921875" defaultRowHeight="13.8" x14ac:dyDescent="0.25"/>
  <cols>
    <col min="1" max="1" width="3.19921875" style="12" customWidth="1"/>
    <col min="2" max="2" width="1.09765625" style="10" customWidth="1"/>
    <col min="3" max="3" width="4.19921875" style="10" customWidth="1"/>
    <col min="4" max="4" width="2.8984375" style="10" customWidth="1"/>
    <col min="5" max="5" width="9.19921875" style="10" customWidth="1"/>
    <col min="6" max="6" width="2.3984375" style="10" customWidth="1"/>
    <col min="7" max="7" width="9.19921875" style="10" customWidth="1"/>
    <col min="8" max="8" width="2.19921875" style="10" customWidth="1"/>
    <col min="9" max="9" width="9.19921875" style="10" customWidth="1"/>
    <col min="10" max="10" width="2.59765625" style="10" customWidth="1"/>
    <col min="11" max="11" width="8.8984375" style="10" bestFit="1" customWidth="1"/>
    <col min="12" max="12" width="2.8984375" style="10" customWidth="1"/>
    <col min="13" max="13" width="8.8984375" style="10" bestFit="1" customWidth="1"/>
    <col min="14" max="14" width="2.19921875" style="10" customWidth="1"/>
    <col min="15" max="15" width="12.8984375" style="10" customWidth="1"/>
    <col min="16" max="16" width="2.5" style="10" customWidth="1"/>
    <col min="17" max="17" width="8.8984375" style="10" bestFit="1" customWidth="1"/>
    <col min="18" max="18" width="2.8984375" style="10" customWidth="1"/>
    <col min="19" max="19" width="8.8984375" style="10" bestFit="1" customWidth="1"/>
    <col min="20" max="16384" width="8.69921875" style="10"/>
  </cols>
  <sheetData>
    <row r="1" spans="1:17" ht="16.5" customHeight="1" x14ac:dyDescent="0.25">
      <c r="A1" s="194" t="s">
        <v>150</v>
      </c>
      <c r="B1" s="74"/>
      <c r="C1" s="74"/>
      <c r="D1" s="74"/>
      <c r="E1" s="74"/>
      <c r="F1" s="74"/>
      <c r="G1" s="74"/>
      <c r="H1" s="74"/>
      <c r="I1" s="74"/>
      <c r="J1" s="47"/>
      <c r="K1" s="21"/>
      <c r="L1" s="21"/>
      <c r="M1" s="21"/>
      <c r="N1" s="21"/>
      <c r="O1" s="21"/>
    </row>
    <row r="2" spans="1:17" ht="15" customHeight="1" x14ac:dyDescent="0.25">
      <c r="A2" s="197"/>
      <c r="B2" s="191"/>
      <c r="C2" s="191"/>
      <c r="D2" s="191"/>
      <c r="E2" s="74"/>
      <c r="F2" s="74"/>
      <c r="G2" s="74"/>
      <c r="H2" s="74"/>
      <c r="I2" s="74"/>
      <c r="J2" s="47"/>
      <c r="K2" s="21"/>
      <c r="L2" s="21"/>
      <c r="M2" s="21"/>
      <c r="N2" s="21"/>
      <c r="O2" s="21"/>
    </row>
    <row r="3" spans="1:17" x14ac:dyDescent="0.25">
      <c r="A3" s="34"/>
      <c r="B3" s="37"/>
      <c r="C3" s="37"/>
      <c r="D3" s="37"/>
      <c r="E3" s="423" t="s">
        <v>25</v>
      </c>
      <c r="F3" s="423"/>
      <c r="G3" s="423"/>
      <c r="H3" s="423"/>
      <c r="I3" s="423"/>
      <c r="J3" s="423"/>
      <c r="K3" s="423"/>
      <c r="L3" s="26" t="s">
        <v>26</v>
      </c>
      <c r="M3" s="26" t="s">
        <v>27</v>
      </c>
      <c r="N3" s="26" t="s">
        <v>31</v>
      </c>
      <c r="O3" s="26" t="s">
        <v>39</v>
      </c>
    </row>
    <row r="4" spans="1:17" ht="27.6" x14ac:dyDescent="0.25">
      <c r="A4" s="101"/>
      <c r="B4" s="101"/>
      <c r="C4" s="23"/>
      <c r="D4" s="23"/>
      <c r="E4" s="26" t="s">
        <v>33</v>
      </c>
      <c r="F4" s="26" t="s">
        <v>31</v>
      </c>
      <c r="G4" s="134" t="s">
        <v>40</v>
      </c>
      <c r="H4" s="26" t="s">
        <v>31</v>
      </c>
      <c r="I4" s="26" t="s">
        <v>84</v>
      </c>
      <c r="J4" s="26" t="s">
        <v>31</v>
      </c>
      <c r="K4" s="26" t="s">
        <v>41</v>
      </c>
      <c r="L4" s="26" t="s">
        <v>26</v>
      </c>
      <c r="M4" s="134" t="s">
        <v>42</v>
      </c>
      <c r="N4" s="26" t="s">
        <v>31</v>
      </c>
      <c r="O4" s="134" t="s">
        <v>85</v>
      </c>
      <c r="P4" s="17"/>
      <c r="Q4" s="17"/>
    </row>
    <row r="5" spans="1:17" ht="15" customHeight="1" x14ac:dyDescent="0.25">
      <c r="A5" s="232" t="s">
        <v>0</v>
      </c>
      <c r="B5" s="103"/>
      <c r="C5" s="101"/>
      <c r="D5" s="103"/>
      <c r="E5" s="138" t="s">
        <v>245</v>
      </c>
      <c r="F5" s="138"/>
      <c r="G5" s="26"/>
      <c r="H5" s="26"/>
      <c r="I5" s="26"/>
      <c r="J5" s="26"/>
      <c r="K5" s="26"/>
      <c r="L5" s="26"/>
      <c r="M5" s="26"/>
      <c r="N5" s="26" t="s">
        <v>31</v>
      </c>
      <c r="O5" s="390">
        <v>36000</v>
      </c>
      <c r="P5" s="21"/>
      <c r="Q5" s="202"/>
    </row>
    <row r="6" spans="1:17" ht="15" customHeight="1" x14ac:dyDescent="0.25">
      <c r="A6" s="232" t="s">
        <v>1</v>
      </c>
      <c r="B6" s="103"/>
      <c r="C6" s="101"/>
      <c r="D6" s="103"/>
      <c r="E6" s="138" t="s">
        <v>246</v>
      </c>
      <c r="F6" s="138"/>
      <c r="G6" s="26"/>
      <c r="H6" s="26"/>
      <c r="I6" s="26"/>
      <c r="J6" s="26" t="s">
        <v>31</v>
      </c>
      <c r="K6" s="390">
        <v>16000</v>
      </c>
      <c r="L6" s="26"/>
      <c r="M6" s="26"/>
      <c r="N6" s="26"/>
      <c r="O6" s="26"/>
      <c r="P6" s="21"/>
      <c r="Q6" s="21"/>
    </row>
    <row r="7" spans="1:17" ht="15" customHeight="1" x14ac:dyDescent="0.25">
      <c r="A7" s="232" t="s">
        <v>2</v>
      </c>
      <c r="B7" s="103"/>
      <c r="C7" s="101"/>
      <c r="D7" s="103"/>
      <c r="E7" s="26"/>
      <c r="F7" s="26"/>
      <c r="G7" s="26"/>
      <c r="H7" s="26"/>
      <c r="I7" s="26"/>
      <c r="J7" s="26" t="s">
        <v>31</v>
      </c>
      <c r="K7" s="390">
        <v>6000</v>
      </c>
      <c r="L7" s="26" t="s">
        <v>31</v>
      </c>
      <c r="M7" s="390">
        <v>6000</v>
      </c>
      <c r="N7" s="26"/>
      <c r="O7" s="26"/>
      <c r="P7" s="21"/>
      <c r="Q7" s="21"/>
    </row>
    <row r="8" spans="1:17" x14ac:dyDescent="0.25">
      <c r="A8" s="232" t="s">
        <v>3</v>
      </c>
      <c r="B8" s="103"/>
      <c r="C8" s="101"/>
      <c r="D8" s="103"/>
      <c r="E8" s="138" t="s">
        <v>247</v>
      </c>
      <c r="F8" s="138"/>
      <c r="G8" s="26"/>
      <c r="H8" s="26"/>
      <c r="I8" s="26"/>
      <c r="J8" s="26"/>
      <c r="K8" s="26"/>
      <c r="L8" s="138" t="s">
        <v>44</v>
      </c>
      <c r="M8" s="390">
        <v>3000</v>
      </c>
      <c r="N8" s="26"/>
      <c r="O8" s="26"/>
      <c r="P8" s="21"/>
      <c r="Q8" s="21"/>
    </row>
    <row r="9" spans="1:17" ht="15" customHeight="1" x14ac:dyDescent="0.25">
      <c r="A9" s="232" t="s">
        <v>4</v>
      </c>
      <c r="B9" s="103"/>
      <c r="C9" s="101"/>
      <c r="D9" s="103"/>
      <c r="E9" s="138" t="s">
        <v>248</v>
      </c>
      <c r="F9" s="138"/>
      <c r="G9" s="26"/>
      <c r="H9" s="26"/>
      <c r="I9" s="26"/>
      <c r="J9" s="26"/>
      <c r="K9" s="26"/>
      <c r="L9" s="26"/>
      <c r="M9" s="26"/>
      <c r="N9" s="26" t="s">
        <v>31</v>
      </c>
      <c r="O9" s="390">
        <v>6000</v>
      </c>
      <c r="P9" s="21"/>
      <c r="Q9" s="21"/>
    </row>
    <row r="10" spans="1:17" ht="15" customHeight="1" x14ac:dyDescent="0.25">
      <c r="A10" s="232" t="s">
        <v>5</v>
      </c>
      <c r="B10" s="103"/>
      <c r="C10" s="101"/>
      <c r="D10" s="103"/>
      <c r="E10" s="138" t="s">
        <v>249</v>
      </c>
      <c r="F10" s="138"/>
      <c r="G10" s="26"/>
      <c r="H10" s="26"/>
      <c r="I10" s="26"/>
      <c r="J10" s="26"/>
      <c r="K10" s="26"/>
      <c r="L10" s="26"/>
      <c r="M10" s="26"/>
      <c r="N10" s="26" t="s">
        <v>31</v>
      </c>
      <c r="O10" s="390">
        <v>4200</v>
      </c>
      <c r="P10" s="21"/>
      <c r="Q10" s="39"/>
    </row>
    <row r="11" spans="1:17" ht="15" customHeight="1" x14ac:dyDescent="0.25">
      <c r="A11" s="232" t="s">
        <v>6</v>
      </c>
      <c r="B11" s="103"/>
      <c r="C11" s="101"/>
      <c r="D11" s="103"/>
      <c r="E11" s="26"/>
      <c r="F11" s="26" t="s">
        <v>31</v>
      </c>
      <c r="G11" s="390">
        <v>3650</v>
      </c>
      <c r="H11" s="26"/>
      <c r="I11" s="26"/>
      <c r="J11" s="26"/>
      <c r="K11" s="26"/>
      <c r="L11" s="26"/>
      <c r="M11" s="26"/>
      <c r="N11" s="26" t="s">
        <v>31</v>
      </c>
      <c r="O11" s="390">
        <v>3650</v>
      </c>
      <c r="P11" s="21"/>
      <c r="Q11" s="21"/>
    </row>
    <row r="12" spans="1:17" ht="15" customHeight="1" x14ac:dyDescent="0.25">
      <c r="A12" s="232" t="s">
        <v>7</v>
      </c>
      <c r="B12" s="103"/>
      <c r="C12" s="101"/>
      <c r="D12" s="103"/>
      <c r="E12" s="138" t="s">
        <v>250</v>
      </c>
      <c r="F12" s="138"/>
      <c r="G12" s="26"/>
      <c r="H12" s="26"/>
      <c r="I12" s="26"/>
      <c r="J12" s="26"/>
      <c r="K12" s="26"/>
      <c r="L12" s="26"/>
      <c r="M12" s="26"/>
      <c r="N12" s="138" t="s">
        <v>44</v>
      </c>
      <c r="O12" s="390">
        <v>2600</v>
      </c>
      <c r="P12" s="21"/>
      <c r="Q12" s="21"/>
    </row>
    <row r="13" spans="1:17" ht="15" customHeight="1" x14ac:dyDescent="0.25">
      <c r="A13" s="232" t="s">
        <v>13</v>
      </c>
      <c r="B13" s="103"/>
      <c r="C13" s="101"/>
      <c r="D13" s="103"/>
      <c r="E13" s="138" t="s">
        <v>251</v>
      </c>
      <c r="F13" s="138" t="s">
        <v>44</v>
      </c>
      <c r="G13" s="390">
        <v>2500</v>
      </c>
      <c r="H13" s="26"/>
      <c r="I13" s="26"/>
      <c r="J13" s="26"/>
      <c r="K13" s="26"/>
      <c r="L13" s="26"/>
      <c r="M13" s="26"/>
      <c r="N13" s="26"/>
      <c r="O13" s="26"/>
      <c r="P13" s="17"/>
      <c r="Q13" s="98"/>
    </row>
    <row r="14" spans="1:17" ht="15" customHeight="1" x14ac:dyDescent="0.25">
      <c r="A14" s="232" t="s">
        <v>14</v>
      </c>
      <c r="B14" s="103"/>
      <c r="C14" s="101"/>
      <c r="D14" s="103"/>
      <c r="E14" s="138" t="s">
        <v>252</v>
      </c>
      <c r="F14" s="138"/>
      <c r="G14" s="26"/>
      <c r="H14" s="26" t="s">
        <v>31</v>
      </c>
      <c r="I14" s="390">
        <v>3150</v>
      </c>
      <c r="J14" s="26"/>
      <c r="K14" s="26"/>
      <c r="L14" s="26"/>
      <c r="M14" s="26"/>
      <c r="N14" s="26"/>
      <c r="O14" s="26"/>
      <c r="P14" s="47"/>
      <c r="Q14" s="47"/>
    </row>
    <row r="15" spans="1:17" ht="14.25" customHeight="1" x14ac:dyDescent="0.25">
      <c r="A15" s="232" t="s">
        <v>15</v>
      </c>
      <c r="B15" s="103"/>
      <c r="C15" s="101"/>
      <c r="D15" s="103"/>
      <c r="E15" s="138" t="s">
        <v>104</v>
      </c>
      <c r="F15" s="138"/>
      <c r="G15" s="26"/>
      <c r="H15" s="26"/>
      <c r="I15" s="26"/>
      <c r="J15" s="26"/>
      <c r="K15" s="26"/>
      <c r="L15" s="26"/>
      <c r="M15" s="26"/>
      <c r="N15" s="138" t="s">
        <v>44</v>
      </c>
      <c r="O15" s="390">
        <v>5000</v>
      </c>
    </row>
    <row r="16" spans="1:17" ht="15" customHeight="1" thickBot="1" x14ac:dyDescent="0.3">
      <c r="A16" s="23" t="s">
        <v>46</v>
      </c>
      <c r="B16" s="23"/>
      <c r="C16" s="23"/>
      <c r="D16" s="23"/>
      <c r="E16" s="378" t="s">
        <v>253</v>
      </c>
      <c r="F16" s="26" t="s">
        <v>31</v>
      </c>
      <c r="G16" s="132">
        <f>+G11-G13</f>
        <v>1150</v>
      </c>
      <c r="H16" s="26" t="s">
        <v>31</v>
      </c>
      <c r="I16" s="132">
        <f>+I14</f>
        <v>3150</v>
      </c>
      <c r="J16" s="26" t="s">
        <v>31</v>
      </c>
      <c r="K16" s="132">
        <f>+K6+K7</f>
        <v>22000</v>
      </c>
      <c r="L16" s="26" t="s">
        <v>26</v>
      </c>
      <c r="M16" s="132">
        <f>+M7-M8</f>
        <v>3000</v>
      </c>
      <c r="N16" s="26" t="s">
        <v>31</v>
      </c>
      <c r="O16" s="132">
        <f>+O5+O9+O10+O11-O12-O15</f>
        <v>42250</v>
      </c>
    </row>
    <row r="17" spans="1:20" ht="15" customHeight="1" thickTop="1" x14ac:dyDescent="0.25">
      <c r="A17" s="10"/>
      <c r="C17" s="46"/>
      <c r="D17" s="46"/>
      <c r="E17" s="21"/>
      <c r="F17" s="21"/>
      <c r="G17" s="21"/>
      <c r="H17" s="21"/>
      <c r="I17" s="21"/>
      <c r="J17" s="21"/>
      <c r="K17" s="47"/>
    </row>
    <row r="18" spans="1:20" ht="15" customHeight="1" x14ac:dyDescent="0.25">
      <c r="A18" s="47" t="s">
        <v>276</v>
      </c>
      <c r="B18" s="47"/>
      <c r="C18" s="47"/>
      <c r="D18" s="47"/>
      <c r="E18" s="21"/>
      <c r="F18" s="21"/>
      <c r="G18" s="21"/>
      <c r="H18" s="21"/>
      <c r="I18" s="21"/>
      <c r="J18" s="21"/>
      <c r="K18" s="24"/>
      <c r="L18" s="47"/>
      <c r="M18" s="47"/>
      <c r="N18" s="47"/>
      <c r="O18" s="47"/>
    </row>
    <row r="19" spans="1:20" ht="12" customHeight="1" x14ac:dyDescent="0.25">
      <c r="A19" s="10"/>
      <c r="C19" s="46"/>
      <c r="D19" s="46"/>
      <c r="E19" s="21"/>
      <c r="F19" s="21"/>
      <c r="G19" s="21"/>
      <c r="H19" s="21"/>
      <c r="I19" s="21"/>
      <c r="J19" s="21"/>
      <c r="K19" s="21"/>
    </row>
    <row r="20" spans="1:20" ht="15" customHeight="1" x14ac:dyDescent="0.25">
      <c r="A20" s="210" t="s">
        <v>151</v>
      </c>
      <c r="B20" s="211"/>
      <c r="C20" s="211"/>
      <c r="D20" s="211"/>
      <c r="E20" s="46"/>
      <c r="F20" s="21"/>
      <c r="G20" s="21"/>
      <c r="H20" s="21"/>
      <c r="I20" s="48"/>
      <c r="J20" s="24"/>
      <c r="K20" s="49"/>
      <c r="L20" s="7"/>
      <c r="M20" s="7"/>
      <c r="N20" s="7"/>
    </row>
    <row r="21" spans="1:20" ht="12" customHeight="1" x14ac:dyDescent="0.25">
      <c r="A21" s="196"/>
      <c r="E21" s="21"/>
      <c r="F21" s="21"/>
      <c r="G21" s="21"/>
      <c r="H21" s="21"/>
      <c r="I21" s="48"/>
      <c r="J21" s="24"/>
      <c r="K21" s="49"/>
      <c r="L21" s="7"/>
      <c r="M21" s="7"/>
      <c r="N21" s="7"/>
    </row>
    <row r="22" spans="1:20" ht="15" customHeight="1" x14ac:dyDescent="0.25">
      <c r="A22" s="422" t="s">
        <v>25</v>
      </c>
      <c r="B22" s="422"/>
      <c r="C22" s="422"/>
      <c r="D22" s="422"/>
      <c r="E22" s="422"/>
      <c r="F22" s="422"/>
      <c r="G22" s="422"/>
      <c r="H22" s="422"/>
      <c r="I22" s="422"/>
      <c r="J22" s="422"/>
      <c r="K22" s="422"/>
      <c r="L22" s="37" t="s">
        <v>26</v>
      </c>
      <c r="M22" s="37" t="s">
        <v>27</v>
      </c>
      <c r="N22" s="37" t="s">
        <v>31</v>
      </c>
      <c r="O22" s="422" t="s">
        <v>32</v>
      </c>
      <c r="P22" s="422"/>
      <c r="Q22" s="422"/>
      <c r="R22" s="422"/>
      <c r="S22" s="422"/>
    </row>
    <row r="23" spans="1:20" ht="27.6" x14ac:dyDescent="0.25">
      <c r="A23" s="23"/>
      <c r="B23" s="23"/>
      <c r="C23" s="23"/>
      <c r="D23" s="23"/>
      <c r="E23" s="26" t="s">
        <v>33</v>
      </c>
      <c r="F23" s="26" t="s">
        <v>31</v>
      </c>
      <c r="G23" s="134" t="s">
        <v>40</v>
      </c>
      <c r="H23" s="26" t="s">
        <v>31</v>
      </c>
      <c r="I23" s="134" t="s">
        <v>84</v>
      </c>
      <c r="J23" s="26" t="s">
        <v>31</v>
      </c>
      <c r="K23" s="134" t="s">
        <v>86</v>
      </c>
      <c r="L23" s="26" t="s">
        <v>26</v>
      </c>
      <c r="M23" s="134" t="s">
        <v>42</v>
      </c>
      <c r="N23" s="26" t="s">
        <v>31</v>
      </c>
      <c r="O23" s="134" t="s">
        <v>255</v>
      </c>
      <c r="P23" s="26" t="s">
        <v>31</v>
      </c>
      <c r="Q23" s="26" t="s">
        <v>43</v>
      </c>
      <c r="R23" s="26" t="s">
        <v>44</v>
      </c>
      <c r="S23" s="26" t="s">
        <v>45</v>
      </c>
      <c r="T23" s="204"/>
    </row>
    <row r="24" spans="1:20" ht="30" customHeight="1" x14ac:dyDescent="0.25">
      <c r="A24" s="444" t="s">
        <v>89</v>
      </c>
      <c r="B24" s="445"/>
      <c r="C24" s="445"/>
      <c r="D24" s="23"/>
      <c r="E24" s="135">
        <v>76000</v>
      </c>
      <c r="F24" s="26" t="s">
        <v>31</v>
      </c>
      <c r="G24" s="135">
        <v>24000</v>
      </c>
      <c r="H24" s="26" t="s">
        <v>31</v>
      </c>
      <c r="I24" s="135">
        <v>25600</v>
      </c>
      <c r="J24" s="26" t="s">
        <v>31</v>
      </c>
      <c r="K24" s="135">
        <v>48000</v>
      </c>
      <c r="L24" s="26" t="s">
        <v>26</v>
      </c>
      <c r="M24" s="135">
        <v>20000</v>
      </c>
      <c r="N24" s="26" t="s">
        <v>31</v>
      </c>
      <c r="O24" s="135">
        <v>99600</v>
      </c>
      <c r="P24" s="26" t="s">
        <v>31</v>
      </c>
      <c r="Q24" s="135">
        <v>104000</v>
      </c>
      <c r="R24" s="26" t="s">
        <v>44</v>
      </c>
      <c r="S24" s="135">
        <v>50000</v>
      </c>
    </row>
    <row r="25" spans="1:20" ht="14.25" customHeight="1" x14ac:dyDescent="0.25">
      <c r="A25" s="23"/>
      <c r="B25" s="23"/>
      <c r="C25" s="101"/>
      <c r="D25" s="103" t="s">
        <v>0</v>
      </c>
      <c r="E25" s="26"/>
      <c r="F25" s="26" t="s">
        <v>31</v>
      </c>
      <c r="G25" s="135">
        <v>16000</v>
      </c>
      <c r="H25" s="26"/>
      <c r="I25" s="26"/>
      <c r="J25" s="26"/>
      <c r="K25" s="26"/>
      <c r="L25" s="26"/>
      <c r="M25" s="26"/>
      <c r="N25" s="26"/>
      <c r="O25" s="26"/>
      <c r="P25" s="26" t="s">
        <v>31</v>
      </c>
      <c r="Q25" s="135">
        <v>16000</v>
      </c>
      <c r="R25" s="26"/>
      <c r="S25" s="26"/>
    </row>
    <row r="26" spans="1:20" ht="30" customHeight="1" x14ac:dyDescent="0.25">
      <c r="A26" s="444" t="s">
        <v>88</v>
      </c>
      <c r="B26" s="444"/>
      <c r="C26" s="444"/>
      <c r="D26" s="103"/>
      <c r="E26" s="135">
        <v>76000</v>
      </c>
      <c r="F26" s="26" t="s">
        <v>31</v>
      </c>
      <c r="G26" s="135">
        <v>40000</v>
      </c>
      <c r="H26" s="26" t="s">
        <v>31</v>
      </c>
      <c r="I26" s="135">
        <v>25600</v>
      </c>
      <c r="J26" s="26" t="s">
        <v>31</v>
      </c>
      <c r="K26" s="135">
        <v>48000</v>
      </c>
      <c r="L26" s="26" t="s">
        <v>26</v>
      </c>
      <c r="M26" s="135">
        <v>20000</v>
      </c>
      <c r="N26" s="26" t="s">
        <v>31</v>
      </c>
      <c r="O26" s="135">
        <v>99600</v>
      </c>
      <c r="P26" s="26" t="s">
        <v>31</v>
      </c>
      <c r="Q26" s="135">
        <v>120000</v>
      </c>
      <c r="R26" s="26" t="s">
        <v>44</v>
      </c>
      <c r="S26" s="135">
        <v>50000</v>
      </c>
    </row>
    <row r="27" spans="1:20" ht="14.25" customHeight="1" x14ac:dyDescent="0.25">
      <c r="A27" s="23"/>
      <c r="B27" s="23"/>
      <c r="C27" s="101"/>
      <c r="D27" s="103" t="s">
        <v>1</v>
      </c>
      <c r="E27" s="136">
        <v>-5760</v>
      </c>
      <c r="F27" s="26"/>
      <c r="G27" s="26"/>
      <c r="H27" s="26"/>
      <c r="I27" s="136"/>
      <c r="J27" s="26"/>
      <c r="K27" s="26"/>
      <c r="L27" s="26"/>
      <c r="M27" s="135"/>
      <c r="N27" s="26"/>
      <c r="O27" s="26"/>
      <c r="P27" s="26"/>
      <c r="Q27" s="26"/>
      <c r="R27" s="26" t="s">
        <v>31</v>
      </c>
      <c r="S27" s="135">
        <v>5760</v>
      </c>
    </row>
    <row r="28" spans="1:20" ht="30" customHeight="1" x14ac:dyDescent="0.25">
      <c r="A28" s="444" t="s">
        <v>88</v>
      </c>
      <c r="B28" s="444"/>
      <c r="C28" s="444"/>
      <c r="D28" s="103"/>
      <c r="E28" s="135">
        <v>70240</v>
      </c>
      <c r="F28" s="26" t="s">
        <v>31</v>
      </c>
      <c r="G28" s="135">
        <v>40000</v>
      </c>
      <c r="H28" s="26" t="s">
        <v>31</v>
      </c>
      <c r="I28" s="135">
        <v>25600</v>
      </c>
      <c r="J28" s="26" t="s">
        <v>31</v>
      </c>
      <c r="K28" s="135">
        <v>48000</v>
      </c>
      <c r="L28" s="26" t="s">
        <v>26</v>
      </c>
      <c r="M28" s="135">
        <v>20000</v>
      </c>
      <c r="N28" s="26" t="s">
        <v>31</v>
      </c>
      <c r="O28" s="135">
        <v>99600</v>
      </c>
      <c r="P28" s="26" t="s">
        <v>31</v>
      </c>
      <c r="Q28" s="135">
        <v>120000</v>
      </c>
      <c r="R28" s="26" t="s">
        <v>44</v>
      </c>
      <c r="S28" s="135">
        <v>55760</v>
      </c>
    </row>
    <row r="29" spans="1:20" ht="14.25" customHeight="1" x14ac:dyDescent="0.25">
      <c r="A29" s="23"/>
      <c r="B29" s="23"/>
      <c r="C29" s="101"/>
      <c r="D29" s="103" t="s">
        <v>2</v>
      </c>
      <c r="E29" s="136" t="s">
        <v>254</v>
      </c>
      <c r="F29" s="26"/>
      <c r="G29" s="136"/>
      <c r="H29" s="26"/>
      <c r="I29" s="26"/>
      <c r="J29" s="26"/>
      <c r="K29" s="135"/>
      <c r="L29" s="26"/>
      <c r="M29" s="26"/>
      <c r="N29" s="26"/>
      <c r="O29" s="26"/>
      <c r="P29" s="26" t="s">
        <v>31</v>
      </c>
      <c r="Q29" s="135">
        <v>20000</v>
      </c>
      <c r="R29" s="26"/>
      <c r="S29" s="26"/>
    </row>
  </sheetData>
  <mergeCells count="6">
    <mergeCell ref="E3:K3"/>
    <mergeCell ref="O22:S22"/>
    <mergeCell ref="A24:C24"/>
    <mergeCell ref="A28:C28"/>
    <mergeCell ref="A26:C26"/>
    <mergeCell ref="A22:K22"/>
  </mergeCells>
  <phoneticPr fontId="7" type="noConversion"/>
  <pageMargins left="1.25" right="0.5" top="1" bottom="1" header="0.5" footer="0.5"/>
  <pageSetup scale="95" orientation="landscape"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T21"/>
  <sheetViews>
    <sheetView zoomScaleNormal="100" workbookViewId="0"/>
  </sheetViews>
  <sheetFormatPr defaultColWidth="8.69921875" defaultRowHeight="13.8" x14ac:dyDescent="0.25"/>
  <cols>
    <col min="1" max="1" width="3.19921875" style="12" customWidth="1"/>
    <col min="2" max="2" width="1.09765625" style="10" customWidth="1"/>
    <col min="3" max="3" width="4.19921875" style="10" customWidth="1"/>
    <col min="4" max="4" width="2.8984375" style="10" customWidth="1"/>
    <col min="5" max="5" width="9.19921875" style="10" customWidth="1"/>
    <col min="6" max="6" width="2.59765625" style="10" customWidth="1"/>
    <col min="7" max="7" width="9.19921875" style="10" customWidth="1"/>
    <col min="8" max="8" width="2.69921875" style="10" customWidth="1"/>
    <col min="9" max="9" width="9.19921875" style="10" customWidth="1"/>
    <col min="10" max="10" width="2.59765625" style="10" customWidth="1"/>
    <col min="11" max="11" width="8.8984375" style="10" bestFit="1" customWidth="1"/>
    <col min="12" max="12" width="2.5" style="10" customWidth="1"/>
    <col min="13" max="13" width="8.8984375" style="10" bestFit="1" customWidth="1"/>
    <col min="14" max="14" width="2.5" style="10" customWidth="1"/>
    <col min="15" max="15" width="12" style="10" customWidth="1"/>
    <col min="16" max="16" width="2.19921875" style="10" customWidth="1"/>
    <col min="17" max="17" width="8.8984375" style="10" bestFit="1" customWidth="1"/>
    <col min="18" max="18" width="2.8984375" style="10" customWidth="1"/>
    <col min="19" max="19" width="8.8984375" style="10" bestFit="1" customWidth="1"/>
    <col min="20" max="16384" width="8.69921875" style="10"/>
  </cols>
  <sheetData>
    <row r="1" spans="1:20" ht="18" customHeight="1" x14ac:dyDescent="0.25">
      <c r="A1" s="210" t="s">
        <v>169</v>
      </c>
      <c r="B1" s="211"/>
      <c r="C1" s="211"/>
      <c r="D1" s="211"/>
      <c r="E1" s="46"/>
      <c r="F1" s="46"/>
      <c r="G1" s="46"/>
      <c r="H1" s="21"/>
      <c r="I1" s="48"/>
      <c r="J1" s="24"/>
      <c r="K1" s="49"/>
      <c r="L1" s="7"/>
      <c r="M1" s="7"/>
      <c r="N1" s="7"/>
    </row>
    <row r="2" spans="1:20" ht="15" customHeight="1" x14ac:dyDescent="0.25">
      <c r="A2" s="196"/>
      <c r="E2" s="21"/>
      <c r="F2" s="21"/>
      <c r="G2" s="21"/>
      <c r="H2" s="21"/>
      <c r="I2" s="48"/>
      <c r="J2" s="24"/>
      <c r="K2" s="49"/>
      <c r="L2" s="7"/>
      <c r="M2" s="7"/>
      <c r="N2" s="7"/>
    </row>
    <row r="3" spans="1:20" ht="15" customHeight="1" x14ac:dyDescent="0.25">
      <c r="A3" s="23"/>
      <c r="B3" s="422" t="s">
        <v>25</v>
      </c>
      <c r="C3" s="422"/>
      <c r="D3" s="422"/>
      <c r="E3" s="422"/>
      <c r="F3" s="422"/>
      <c r="G3" s="422"/>
      <c r="H3" s="422"/>
      <c r="I3" s="422"/>
      <c r="J3" s="422"/>
      <c r="K3" s="37"/>
      <c r="L3" s="37" t="s">
        <v>26</v>
      </c>
      <c r="M3" s="37" t="s">
        <v>27</v>
      </c>
      <c r="N3" s="37" t="s">
        <v>31</v>
      </c>
      <c r="O3" s="422" t="s">
        <v>32</v>
      </c>
      <c r="P3" s="422"/>
      <c r="Q3" s="422"/>
      <c r="R3" s="422"/>
      <c r="S3" s="422"/>
    </row>
    <row r="4" spans="1:20" ht="29.25" customHeight="1" x14ac:dyDescent="0.25">
      <c r="A4" s="23"/>
      <c r="B4" s="23"/>
      <c r="C4" s="168"/>
      <c r="D4" s="168"/>
      <c r="E4" s="26" t="s">
        <v>33</v>
      </c>
      <c r="F4" s="169" t="s">
        <v>31</v>
      </c>
      <c r="G4" s="170" t="s">
        <v>40</v>
      </c>
      <c r="H4" s="169" t="s">
        <v>31</v>
      </c>
      <c r="I4" s="134" t="s">
        <v>84</v>
      </c>
      <c r="J4" s="26" t="s">
        <v>31</v>
      </c>
      <c r="K4" s="134" t="s">
        <v>86</v>
      </c>
      <c r="L4" s="26" t="s">
        <v>26</v>
      </c>
      <c r="M4" s="134" t="s">
        <v>42</v>
      </c>
      <c r="N4" s="26" t="s">
        <v>31</v>
      </c>
      <c r="O4" s="134" t="s">
        <v>255</v>
      </c>
      <c r="P4" s="26" t="s">
        <v>31</v>
      </c>
      <c r="Q4" s="26" t="s">
        <v>43</v>
      </c>
      <c r="R4" s="26" t="s">
        <v>44</v>
      </c>
      <c r="S4" s="26" t="s">
        <v>45</v>
      </c>
      <c r="T4" s="204"/>
    </row>
    <row r="5" spans="1:20" ht="30" customHeight="1" x14ac:dyDescent="0.25">
      <c r="A5" s="444" t="s">
        <v>88</v>
      </c>
      <c r="B5" s="444"/>
      <c r="C5" s="444"/>
      <c r="D5" s="103"/>
      <c r="E5" s="137">
        <v>90240</v>
      </c>
      <c r="F5" s="26" t="s">
        <v>31</v>
      </c>
      <c r="G5" s="137">
        <v>40000</v>
      </c>
      <c r="H5" s="26" t="s">
        <v>31</v>
      </c>
      <c r="I5" s="137">
        <v>25600</v>
      </c>
      <c r="J5" s="26" t="s">
        <v>31</v>
      </c>
      <c r="K5" s="137">
        <v>48000</v>
      </c>
      <c r="L5" s="26" t="s">
        <v>26</v>
      </c>
      <c r="M5" s="137">
        <v>20000</v>
      </c>
      <c r="N5" s="26" t="s">
        <v>31</v>
      </c>
      <c r="O5" s="137">
        <v>99600</v>
      </c>
      <c r="P5" s="26" t="s">
        <v>31</v>
      </c>
      <c r="Q5" s="137">
        <v>140000</v>
      </c>
      <c r="R5" s="26" t="s">
        <v>44</v>
      </c>
      <c r="S5" s="137">
        <v>55760</v>
      </c>
    </row>
    <row r="6" spans="1:20" ht="14.25" customHeight="1" x14ac:dyDescent="0.25">
      <c r="A6" s="23"/>
      <c r="B6" s="23"/>
      <c r="C6" s="101"/>
      <c r="D6" s="232" t="s">
        <v>3</v>
      </c>
      <c r="E6" s="136">
        <v>-3200</v>
      </c>
      <c r="F6" s="26"/>
      <c r="G6" s="26"/>
      <c r="H6" s="26"/>
      <c r="I6" s="26"/>
      <c r="J6" s="26"/>
      <c r="K6" s="26"/>
      <c r="L6" s="26"/>
      <c r="M6" s="26"/>
      <c r="N6" s="26"/>
      <c r="O6" s="26"/>
      <c r="P6" s="26"/>
      <c r="Q6" s="26"/>
      <c r="R6" s="26" t="s">
        <v>31</v>
      </c>
      <c r="S6" s="137">
        <v>3200</v>
      </c>
    </row>
    <row r="7" spans="1:20" ht="30" customHeight="1" x14ac:dyDescent="0.25">
      <c r="A7" s="444" t="s">
        <v>88</v>
      </c>
      <c r="B7" s="444"/>
      <c r="C7" s="444"/>
      <c r="D7" s="232"/>
      <c r="E7" s="137">
        <v>87040</v>
      </c>
      <c r="F7" s="26" t="s">
        <v>31</v>
      </c>
      <c r="G7" s="137">
        <v>40000</v>
      </c>
      <c r="H7" s="26" t="s">
        <v>31</v>
      </c>
      <c r="I7" s="137">
        <v>25600</v>
      </c>
      <c r="J7" s="26" t="s">
        <v>31</v>
      </c>
      <c r="K7" s="137">
        <v>48000</v>
      </c>
      <c r="L7" s="26" t="s">
        <v>26</v>
      </c>
      <c r="M7" s="137">
        <v>20000</v>
      </c>
      <c r="N7" s="26" t="s">
        <v>31</v>
      </c>
      <c r="O7" s="137">
        <v>99600</v>
      </c>
      <c r="P7" s="26" t="s">
        <v>31</v>
      </c>
      <c r="Q7" s="137">
        <v>140000</v>
      </c>
      <c r="R7" s="26" t="s">
        <v>44</v>
      </c>
      <c r="S7" s="137">
        <f>+S6+S5</f>
        <v>58960</v>
      </c>
    </row>
    <row r="8" spans="1:20" ht="14.25" customHeight="1" x14ac:dyDescent="0.25">
      <c r="A8" s="23"/>
      <c r="B8" s="23"/>
      <c r="C8" s="101"/>
      <c r="D8" s="232" t="s">
        <v>4</v>
      </c>
      <c r="E8" s="136">
        <v>-9600</v>
      </c>
      <c r="F8" s="26"/>
      <c r="G8" s="26"/>
      <c r="H8" s="26"/>
      <c r="I8" s="26"/>
      <c r="J8" s="26"/>
      <c r="K8" s="26"/>
      <c r="L8" s="26" t="s">
        <v>44</v>
      </c>
      <c r="M8" s="137">
        <v>9600</v>
      </c>
      <c r="N8" s="26"/>
      <c r="O8" s="26"/>
      <c r="P8" s="26"/>
      <c r="Q8" s="26"/>
      <c r="R8" s="26"/>
      <c r="S8" s="26"/>
    </row>
    <row r="9" spans="1:20" ht="30" customHeight="1" x14ac:dyDescent="0.25">
      <c r="A9" s="444" t="s">
        <v>88</v>
      </c>
      <c r="B9" s="444"/>
      <c r="C9" s="444"/>
      <c r="D9" s="232"/>
      <c r="E9" s="137">
        <v>77440</v>
      </c>
      <c r="F9" s="26" t="s">
        <v>31</v>
      </c>
      <c r="G9" s="137">
        <v>40000</v>
      </c>
      <c r="H9" s="26" t="s">
        <v>31</v>
      </c>
      <c r="I9" s="137">
        <v>25600</v>
      </c>
      <c r="J9" s="26" t="s">
        <v>31</v>
      </c>
      <c r="K9" s="137">
        <v>48000</v>
      </c>
      <c r="L9" s="26" t="s">
        <v>26</v>
      </c>
      <c r="M9" s="137">
        <f>+M7-M8</f>
        <v>10400</v>
      </c>
      <c r="N9" s="26" t="s">
        <v>31</v>
      </c>
      <c r="O9" s="137">
        <v>99600</v>
      </c>
      <c r="P9" s="26" t="s">
        <v>31</v>
      </c>
      <c r="Q9" s="137">
        <v>140000</v>
      </c>
      <c r="R9" s="26" t="s">
        <v>44</v>
      </c>
      <c r="S9" s="137">
        <f>+S8+S7</f>
        <v>58960</v>
      </c>
    </row>
    <row r="10" spans="1:20" ht="14.25" customHeight="1" x14ac:dyDescent="0.25">
      <c r="A10" s="23"/>
      <c r="B10" s="23"/>
      <c r="C10" s="101"/>
      <c r="D10" s="232" t="s">
        <v>5</v>
      </c>
      <c r="E10" s="136">
        <v>-3840</v>
      </c>
      <c r="F10" s="26"/>
      <c r="G10" s="26"/>
      <c r="H10" s="26"/>
      <c r="I10" s="26"/>
      <c r="J10" s="26"/>
      <c r="K10" s="26"/>
      <c r="L10" s="26"/>
      <c r="M10" s="26"/>
      <c r="N10" s="26"/>
      <c r="O10" s="26"/>
      <c r="P10" s="26"/>
      <c r="Q10" s="26"/>
      <c r="R10" s="26" t="s">
        <v>31</v>
      </c>
      <c r="S10" s="137">
        <v>3840</v>
      </c>
    </row>
    <row r="11" spans="1:20" ht="30" customHeight="1" x14ac:dyDescent="0.25">
      <c r="A11" s="444" t="s">
        <v>88</v>
      </c>
      <c r="B11" s="444"/>
      <c r="C11" s="444"/>
      <c r="D11" s="232"/>
      <c r="E11" s="137">
        <v>73600</v>
      </c>
      <c r="F11" s="26" t="s">
        <v>31</v>
      </c>
      <c r="G11" s="137">
        <v>40000</v>
      </c>
      <c r="H11" s="26" t="s">
        <v>31</v>
      </c>
      <c r="I11" s="137">
        <v>25600</v>
      </c>
      <c r="J11" s="26" t="s">
        <v>31</v>
      </c>
      <c r="K11" s="137">
        <v>48000</v>
      </c>
      <c r="L11" s="26" t="s">
        <v>26</v>
      </c>
      <c r="M11" s="137">
        <f>+M9-M10</f>
        <v>10400</v>
      </c>
      <c r="N11" s="26" t="s">
        <v>31</v>
      </c>
      <c r="O11" s="137">
        <v>99600</v>
      </c>
      <c r="P11" s="26" t="s">
        <v>31</v>
      </c>
      <c r="Q11" s="137">
        <v>140000</v>
      </c>
      <c r="R11" s="26" t="s">
        <v>44</v>
      </c>
      <c r="S11" s="137">
        <v>62800</v>
      </c>
    </row>
    <row r="12" spans="1:20" x14ac:dyDescent="0.25">
      <c r="A12" s="23"/>
      <c r="B12" s="23"/>
      <c r="C12" s="101"/>
      <c r="D12" s="232" t="s">
        <v>6</v>
      </c>
      <c r="E12" s="136">
        <v>-28000</v>
      </c>
      <c r="F12" s="26"/>
      <c r="G12" s="26"/>
      <c r="H12" s="26"/>
      <c r="I12" s="26"/>
      <c r="J12" s="26"/>
      <c r="K12" s="26"/>
      <c r="L12" s="26"/>
      <c r="M12" s="26"/>
      <c r="N12" s="26"/>
      <c r="O12" s="26"/>
      <c r="P12" s="26"/>
      <c r="Q12" s="26"/>
      <c r="R12" s="26" t="s">
        <v>31</v>
      </c>
      <c r="S12" s="137">
        <v>28000</v>
      </c>
    </row>
    <row r="13" spans="1:20" ht="30" customHeight="1" x14ac:dyDescent="0.25">
      <c r="A13" s="444" t="s">
        <v>88</v>
      </c>
      <c r="B13" s="444"/>
      <c r="C13" s="444"/>
      <c r="D13" s="141"/>
      <c r="E13" s="137">
        <v>45600</v>
      </c>
      <c r="F13" s="26" t="s">
        <v>31</v>
      </c>
      <c r="G13" s="137">
        <v>40000</v>
      </c>
      <c r="H13" s="26" t="s">
        <v>31</v>
      </c>
      <c r="I13" s="137">
        <v>25600</v>
      </c>
      <c r="J13" s="26" t="s">
        <v>31</v>
      </c>
      <c r="K13" s="137">
        <v>48000</v>
      </c>
      <c r="L13" s="26" t="s">
        <v>26</v>
      </c>
      <c r="M13" s="137">
        <f>+M11-M12</f>
        <v>10400</v>
      </c>
      <c r="N13" s="26" t="s">
        <v>31</v>
      </c>
      <c r="O13" s="137">
        <v>99600</v>
      </c>
      <c r="P13" s="26" t="s">
        <v>31</v>
      </c>
      <c r="Q13" s="137">
        <v>140000</v>
      </c>
      <c r="R13" s="26" t="s">
        <v>44</v>
      </c>
      <c r="S13" s="137">
        <f>+S12+S11</f>
        <v>90800</v>
      </c>
    </row>
    <row r="14" spans="1:20" x14ac:dyDescent="0.25">
      <c r="A14" s="23"/>
      <c r="B14" s="23"/>
      <c r="C14" s="101"/>
      <c r="D14" s="232" t="s">
        <v>7</v>
      </c>
      <c r="E14" s="138" t="s">
        <v>256</v>
      </c>
      <c r="F14" s="26"/>
      <c r="G14" s="26"/>
      <c r="H14" s="26"/>
      <c r="I14" s="26"/>
      <c r="J14" s="26"/>
      <c r="K14" s="26"/>
      <c r="L14" s="26"/>
      <c r="M14" s="26"/>
      <c r="N14" s="26"/>
      <c r="O14" s="26"/>
      <c r="P14" s="26" t="s">
        <v>31</v>
      </c>
      <c r="Q14" s="137">
        <v>22400</v>
      </c>
      <c r="R14" s="26"/>
      <c r="S14" s="26"/>
    </row>
    <row r="15" spans="1:20" ht="30" customHeight="1" x14ac:dyDescent="0.25">
      <c r="A15" s="444" t="s">
        <v>88</v>
      </c>
      <c r="B15" s="444"/>
      <c r="C15" s="444"/>
      <c r="D15" s="232"/>
      <c r="E15" s="137">
        <v>68000</v>
      </c>
      <c r="F15" s="26" t="s">
        <v>31</v>
      </c>
      <c r="G15" s="137">
        <v>40000</v>
      </c>
      <c r="H15" s="26" t="s">
        <v>31</v>
      </c>
      <c r="I15" s="137">
        <v>25600</v>
      </c>
      <c r="J15" s="26" t="s">
        <v>31</v>
      </c>
      <c r="K15" s="137">
        <v>48000</v>
      </c>
      <c r="L15" s="26" t="s">
        <v>26</v>
      </c>
      <c r="M15" s="137">
        <f>+M13-M14</f>
        <v>10400</v>
      </c>
      <c r="N15" s="26" t="s">
        <v>31</v>
      </c>
      <c r="O15" s="137">
        <v>99600</v>
      </c>
      <c r="P15" s="26" t="s">
        <v>31</v>
      </c>
      <c r="Q15" s="137">
        <f>+Q13+Q14</f>
        <v>162400</v>
      </c>
      <c r="R15" s="26" t="s">
        <v>44</v>
      </c>
      <c r="S15" s="137">
        <v>90800</v>
      </c>
    </row>
    <row r="16" spans="1:20" x14ac:dyDescent="0.25">
      <c r="A16" s="23"/>
      <c r="B16" s="23"/>
      <c r="C16" s="101"/>
      <c r="D16" s="232" t="s">
        <v>13</v>
      </c>
      <c r="E16" s="136"/>
      <c r="F16" s="26"/>
      <c r="G16" s="26"/>
      <c r="H16" s="26" t="s">
        <v>31</v>
      </c>
      <c r="I16" s="137">
        <v>4000</v>
      </c>
      <c r="J16" s="26"/>
      <c r="K16" s="26"/>
      <c r="L16" s="26" t="s">
        <v>31</v>
      </c>
      <c r="M16" s="137">
        <v>4000</v>
      </c>
      <c r="N16" s="26"/>
      <c r="O16" s="26"/>
      <c r="P16" s="26"/>
      <c r="Q16" s="26"/>
      <c r="R16" s="26"/>
      <c r="S16" s="26"/>
    </row>
    <row r="17" spans="1:19" ht="30" customHeight="1" x14ac:dyDescent="0.25">
      <c r="A17" s="444" t="s">
        <v>88</v>
      </c>
      <c r="B17" s="444"/>
      <c r="C17" s="444"/>
      <c r="D17" s="232"/>
      <c r="E17" s="137">
        <v>68000</v>
      </c>
      <c r="F17" s="26" t="s">
        <v>31</v>
      </c>
      <c r="G17" s="137">
        <v>40000</v>
      </c>
      <c r="H17" s="26" t="s">
        <v>31</v>
      </c>
      <c r="I17" s="137">
        <f>+I16+I15</f>
        <v>29600</v>
      </c>
      <c r="J17" s="26" t="s">
        <v>31</v>
      </c>
      <c r="K17" s="137">
        <v>48000</v>
      </c>
      <c r="L17" s="26" t="s">
        <v>26</v>
      </c>
      <c r="M17" s="137">
        <f>10400+4000</f>
        <v>14400</v>
      </c>
      <c r="N17" s="26" t="s">
        <v>31</v>
      </c>
      <c r="O17" s="137">
        <v>99600</v>
      </c>
      <c r="P17" s="26" t="s">
        <v>31</v>
      </c>
      <c r="Q17" s="137">
        <v>162400</v>
      </c>
      <c r="R17" s="26" t="s">
        <v>44</v>
      </c>
      <c r="S17" s="137">
        <f>+S15</f>
        <v>90800</v>
      </c>
    </row>
    <row r="18" spans="1:19" x14ac:dyDescent="0.25">
      <c r="A18" s="23"/>
      <c r="B18" s="23"/>
      <c r="C18" s="101"/>
      <c r="D18" s="232" t="s">
        <v>14</v>
      </c>
      <c r="E18" s="138" t="s">
        <v>257</v>
      </c>
      <c r="F18" s="26" t="s">
        <v>44</v>
      </c>
      <c r="G18" s="137">
        <v>12000</v>
      </c>
      <c r="H18" s="26"/>
      <c r="I18" s="26"/>
      <c r="J18" s="26"/>
      <c r="K18" s="26"/>
      <c r="L18" s="26"/>
      <c r="M18" s="26"/>
      <c r="N18" s="26"/>
      <c r="O18" s="26"/>
      <c r="P18" s="26"/>
      <c r="Q18" s="26"/>
      <c r="R18" s="26"/>
      <c r="S18" s="26"/>
    </row>
    <row r="19" spans="1:19" ht="30" customHeight="1" x14ac:dyDescent="0.25">
      <c r="A19" s="444" t="s">
        <v>88</v>
      </c>
      <c r="B19" s="444"/>
      <c r="C19" s="444"/>
      <c r="D19" s="103"/>
      <c r="E19" s="135">
        <v>80000</v>
      </c>
      <c r="F19" s="26" t="s">
        <v>31</v>
      </c>
      <c r="G19" s="135">
        <f>40000-12000</f>
        <v>28000</v>
      </c>
      <c r="H19" s="26" t="s">
        <v>31</v>
      </c>
      <c r="I19" s="135">
        <f>+I17</f>
        <v>29600</v>
      </c>
      <c r="J19" s="26" t="s">
        <v>31</v>
      </c>
      <c r="K19" s="137">
        <v>48000</v>
      </c>
      <c r="L19" s="26" t="s">
        <v>26</v>
      </c>
      <c r="M19" s="135">
        <f>+M17</f>
        <v>14400</v>
      </c>
      <c r="N19" s="26" t="s">
        <v>31</v>
      </c>
      <c r="O19" s="137">
        <v>99600</v>
      </c>
      <c r="P19" s="26" t="s">
        <v>31</v>
      </c>
      <c r="Q19" s="135">
        <f>+Q17</f>
        <v>162400</v>
      </c>
      <c r="R19" s="26" t="s">
        <v>44</v>
      </c>
      <c r="S19" s="135">
        <f>+S17</f>
        <v>90800</v>
      </c>
    </row>
    <row r="20" spans="1:19" ht="15" customHeight="1" x14ac:dyDescent="0.25">
      <c r="A20" s="188"/>
      <c r="B20" s="47"/>
      <c r="C20" s="47"/>
      <c r="D20" s="47"/>
      <c r="E20" s="47"/>
      <c r="F20" s="47"/>
      <c r="G20" s="47"/>
      <c r="H20" s="47"/>
      <c r="I20" s="47"/>
      <c r="J20" s="47"/>
      <c r="K20" s="47"/>
      <c r="L20" s="47"/>
      <c r="M20" s="47"/>
      <c r="N20" s="47"/>
      <c r="O20" s="47"/>
      <c r="P20" s="47"/>
      <c r="Q20" s="47"/>
      <c r="R20" s="47"/>
      <c r="S20" s="47"/>
    </row>
    <row r="21" spans="1:19" x14ac:dyDescent="0.25">
      <c r="A21" s="36" t="s">
        <v>277</v>
      </c>
      <c r="B21" s="47"/>
      <c r="C21" s="49"/>
      <c r="D21" s="47"/>
      <c r="E21" s="47"/>
      <c r="F21" s="47"/>
      <c r="G21" s="47"/>
      <c r="H21" s="47"/>
      <c r="I21" s="47"/>
      <c r="J21" s="47"/>
      <c r="K21" s="47"/>
      <c r="L21" s="47"/>
      <c r="M21" s="47"/>
      <c r="N21" s="47"/>
      <c r="O21" s="47"/>
      <c r="P21" s="47"/>
      <c r="Q21" s="47"/>
      <c r="R21" s="47"/>
      <c r="S21" s="47"/>
    </row>
  </sheetData>
  <mergeCells count="10">
    <mergeCell ref="O3:S3"/>
    <mergeCell ref="A5:C5"/>
    <mergeCell ref="A7:C7"/>
    <mergeCell ref="A9:C9"/>
    <mergeCell ref="A11:C11"/>
    <mergeCell ref="A13:C13"/>
    <mergeCell ref="A15:C15"/>
    <mergeCell ref="A17:C17"/>
    <mergeCell ref="A19:C19"/>
    <mergeCell ref="B3:J3"/>
  </mergeCells>
  <pageMargins left="1.25" right="0.5" top="1" bottom="1" header="0.5" footer="0.5"/>
  <pageSetup orientation="landscape"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Y49"/>
  <sheetViews>
    <sheetView zoomScaleNormal="100" zoomScaleSheetLayoutView="100" workbookViewId="0">
      <selection sqref="A1:B1"/>
    </sheetView>
  </sheetViews>
  <sheetFormatPr defaultColWidth="8.69921875" defaultRowHeight="13.8" x14ac:dyDescent="0.25"/>
  <cols>
    <col min="1" max="1" width="0.3984375" style="12" customWidth="1"/>
    <col min="2" max="2" width="26.69921875" style="2" customWidth="1"/>
    <col min="3" max="3" width="0.5" style="2" customWidth="1"/>
    <col min="4" max="4" width="4.19921875" style="2" customWidth="1"/>
    <col min="5" max="7" width="1.8984375" style="2" customWidth="1"/>
    <col min="8" max="8" width="2.69921875" style="2" customWidth="1"/>
    <col min="9" max="9" width="0.5" style="2" customWidth="1"/>
    <col min="10" max="10" width="3.69921875" style="2" customWidth="1"/>
    <col min="11" max="13" width="1.8984375" style="2" customWidth="1"/>
    <col min="14" max="14" width="2.69921875" style="2" customWidth="1"/>
    <col min="15" max="15" width="0.5" style="2" customWidth="1"/>
    <col min="16" max="16" width="12.69921875" style="2" customWidth="1"/>
    <col min="17" max="17" width="0.5" style="2" customWidth="1"/>
    <col min="18" max="18" width="3.5" style="2" customWidth="1"/>
    <col min="19" max="21" width="1.69921875" style="2" bestFit="1" customWidth="1"/>
    <col min="22" max="22" width="2.69921875" style="2" customWidth="1"/>
    <col min="23" max="23" width="0.5" style="2" customWidth="1"/>
    <col min="24" max="16384" width="8.69921875" style="2"/>
  </cols>
  <sheetData>
    <row r="1" spans="1:25" x14ac:dyDescent="0.25">
      <c r="A1" s="463" t="s">
        <v>153</v>
      </c>
      <c r="B1" s="464"/>
      <c r="C1" s="357"/>
      <c r="D1" s="357"/>
      <c r="E1" s="357"/>
      <c r="F1" s="318"/>
      <c r="G1" s="318"/>
      <c r="H1" s="318"/>
      <c r="I1" s="318"/>
      <c r="J1" s="318"/>
      <c r="K1" s="318"/>
      <c r="L1" s="318"/>
      <c r="M1" s="318"/>
      <c r="N1" s="318"/>
      <c r="O1" s="318"/>
      <c r="P1" s="318"/>
      <c r="Q1" s="318"/>
      <c r="R1" s="318"/>
      <c r="S1" s="318"/>
      <c r="T1" s="318"/>
      <c r="U1" s="318"/>
      <c r="V1" s="318"/>
      <c r="W1" s="318"/>
    </row>
    <row r="2" spans="1:25" ht="7.5" customHeight="1" x14ac:dyDescent="0.25">
      <c r="A2" s="320"/>
      <c r="B2" s="321"/>
      <c r="C2" s="357"/>
      <c r="D2" s="357"/>
      <c r="E2" s="357"/>
      <c r="F2" s="318"/>
      <c r="G2" s="318"/>
      <c r="H2" s="318"/>
      <c r="I2" s="318"/>
      <c r="J2" s="318"/>
      <c r="K2" s="318"/>
      <c r="L2" s="318"/>
      <c r="M2" s="318"/>
      <c r="N2" s="318"/>
      <c r="O2" s="318"/>
      <c r="P2" s="318"/>
      <c r="Q2" s="318"/>
      <c r="R2" s="318"/>
      <c r="S2" s="318"/>
      <c r="T2" s="318"/>
      <c r="U2" s="318"/>
      <c r="V2" s="318"/>
      <c r="W2" s="318"/>
    </row>
    <row r="3" spans="1:25" s="21" customFormat="1" ht="16.5" customHeight="1" x14ac:dyDescent="0.25">
      <c r="A3" s="465" t="s">
        <v>258</v>
      </c>
      <c r="B3" s="465"/>
      <c r="C3" s="465"/>
      <c r="D3" s="465"/>
      <c r="E3" s="465"/>
      <c r="F3" s="465"/>
      <c r="G3" s="465"/>
      <c r="H3" s="465"/>
      <c r="I3" s="465"/>
      <c r="J3" s="465"/>
      <c r="K3" s="465"/>
      <c r="L3" s="465"/>
      <c r="M3" s="465"/>
      <c r="N3" s="465"/>
      <c r="O3" s="465"/>
      <c r="P3" s="465"/>
      <c r="Q3" s="465"/>
      <c r="R3" s="465"/>
      <c r="S3" s="465"/>
      <c r="T3" s="465"/>
      <c r="U3" s="465"/>
      <c r="V3" s="465"/>
      <c r="W3" s="465"/>
    </row>
    <row r="4" spans="1:25" s="21" customFormat="1" x14ac:dyDescent="0.25">
      <c r="A4" s="466" t="s">
        <v>90</v>
      </c>
      <c r="B4" s="466"/>
      <c r="C4" s="466"/>
      <c r="D4" s="466"/>
      <c r="E4" s="466"/>
      <c r="F4" s="466"/>
      <c r="G4" s="466"/>
      <c r="H4" s="466"/>
      <c r="I4" s="466"/>
      <c r="J4" s="466"/>
      <c r="K4" s="466"/>
      <c r="L4" s="466"/>
      <c r="M4" s="466"/>
      <c r="N4" s="466"/>
      <c r="O4" s="466"/>
      <c r="P4" s="466"/>
      <c r="Q4" s="466"/>
      <c r="R4" s="466"/>
      <c r="S4" s="466"/>
      <c r="T4" s="466"/>
      <c r="U4" s="466"/>
      <c r="V4" s="466"/>
      <c r="W4" s="276"/>
    </row>
    <row r="5" spans="1:25" s="21" customFormat="1" ht="16.5" customHeight="1" x14ac:dyDescent="0.25">
      <c r="A5" s="467">
        <v>43800</v>
      </c>
      <c r="B5" s="467"/>
      <c r="C5" s="467"/>
      <c r="D5" s="467"/>
      <c r="E5" s="467"/>
      <c r="F5" s="467"/>
      <c r="G5" s="467"/>
      <c r="H5" s="467"/>
      <c r="I5" s="467"/>
      <c r="J5" s="467"/>
      <c r="K5" s="467"/>
      <c r="L5" s="467"/>
      <c r="M5" s="467"/>
      <c r="N5" s="467"/>
      <c r="O5" s="467"/>
      <c r="P5" s="467"/>
      <c r="Q5" s="467"/>
      <c r="R5" s="467"/>
      <c r="S5" s="467"/>
      <c r="T5" s="467"/>
      <c r="U5" s="467"/>
      <c r="V5" s="467"/>
      <c r="W5" s="276"/>
    </row>
    <row r="6" spans="1:25" s="21" customFormat="1" ht="3" customHeight="1" x14ac:dyDescent="0.25">
      <c r="A6" s="276"/>
      <c r="B6" s="276"/>
      <c r="C6" s="276"/>
      <c r="D6" s="276"/>
      <c r="E6" s="276"/>
      <c r="F6" s="276"/>
      <c r="G6" s="276"/>
      <c r="H6" s="276"/>
      <c r="I6" s="276"/>
      <c r="J6" s="276"/>
      <c r="K6" s="276"/>
      <c r="L6" s="276"/>
      <c r="M6" s="276"/>
      <c r="N6" s="276"/>
      <c r="O6" s="276"/>
      <c r="P6" s="276"/>
      <c r="Q6" s="276"/>
      <c r="R6" s="276"/>
      <c r="S6" s="276"/>
      <c r="T6" s="276"/>
      <c r="U6" s="276"/>
      <c r="V6" s="276"/>
      <c r="W6" s="276"/>
    </row>
    <row r="7" spans="1:25" s="21" customFormat="1" ht="3" customHeight="1" x14ac:dyDescent="0.25">
      <c r="A7" s="276"/>
      <c r="B7" s="276"/>
      <c r="C7" s="276"/>
      <c r="D7" s="276"/>
      <c r="E7" s="276"/>
      <c r="F7" s="276"/>
      <c r="G7" s="276"/>
      <c r="H7" s="276"/>
      <c r="I7" s="276"/>
      <c r="J7" s="276"/>
      <c r="K7" s="276"/>
      <c r="L7" s="276"/>
      <c r="M7" s="276"/>
      <c r="N7" s="276"/>
      <c r="O7" s="276"/>
      <c r="P7" s="276"/>
      <c r="Q7" s="276"/>
      <c r="R7" s="276"/>
      <c r="S7" s="276"/>
      <c r="T7" s="276"/>
      <c r="U7" s="276"/>
      <c r="V7" s="276"/>
      <c r="W7" s="276"/>
    </row>
    <row r="8" spans="1:25" s="21" customFormat="1" ht="16.5" customHeight="1" x14ac:dyDescent="0.25">
      <c r="A8" s="277"/>
      <c r="B8" s="278" t="s">
        <v>25</v>
      </c>
      <c r="C8" s="279"/>
      <c r="D8" s="280"/>
      <c r="E8" s="281"/>
      <c r="F8" s="281"/>
      <c r="G8" s="281"/>
      <c r="H8" s="282"/>
      <c r="I8" s="277"/>
      <c r="J8" s="471" t="s">
        <v>27</v>
      </c>
      <c r="K8" s="472"/>
      <c r="L8" s="472"/>
      <c r="M8" s="472"/>
      <c r="N8" s="472"/>
      <c r="O8" s="472"/>
      <c r="P8" s="473"/>
      <c r="Q8" s="283"/>
      <c r="R8" s="277"/>
      <c r="S8" s="277"/>
      <c r="T8" s="277"/>
      <c r="U8" s="277"/>
      <c r="V8" s="277"/>
      <c r="W8" s="284"/>
      <c r="Y8" s="202"/>
    </row>
    <row r="9" spans="1:25" s="21" customFormat="1" ht="16.5" customHeight="1" x14ac:dyDescent="0.25">
      <c r="A9" s="277"/>
      <c r="B9" s="285" t="s">
        <v>33</v>
      </c>
      <c r="C9" s="280"/>
      <c r="D9" s="286">
        <v>25</v>
      </c>
      <c r="E9" s="279">
        <v>0</v>
      </c>
      <c r="F9" s="279">
        <v>0</v>
      </c>
      <c r="G9" s="279">
        <v>0</v>
      </c>
      <c r="H9" s="287" t="s">
        <v>67</v>
      </c>
      <c r="I9" s="277"/>
      <c r="J9" s="468"/>
      <c r="K9" s="469"/>
      <c r="L9" s="469"/>
      <c r="M9" s="469"/>
      <c r="N9" s="469"/>
      <c r="O9" s="469"/>
      <c r="P9" s="470"/>
      <c r="Q9" s="277"/>
      <c r="R9" s="277"/>
      <c r="S9" s="277"/>
      <c r="T9" s="277"/>
      <c r="U9" s="277"/>
      <c r="V9" s="288"/>
      <c r="W9" s="277">
        <v>0</v>
      </c>
    </row>
    <row r="10" spans="1:25" s="21" customFormat="1" ht="16.5" customHeight="1" x14ac:dyDescent="0.25">
      <c r="A10" s="289"/>
      <c r="B10" s="279" t="s">
        <v>105</v>
      </c>
      <c r="C10" s="280"/>
      <c r="D10" s="279">
        <v>7</v>
      </c>
      <c r="E10" s="290">
        <v>5</v>
      </c>
      <c r="F10" s="290">
        <v>0</v>
      </c>
      <c r="G10" s="290">
        <v>0</v>
      </c>
      <c r="H10" s="291" t="s">
        <v>67</v>
      </c>
      <c r="I10" s="292"/>
      <c r="J10" s="468"/>
      <c r="K10" s="469"/>
      <c r="L10" s="469"/>
      <c r="M10" s="469"/>
      <c r="N10" s="469"/>
      <c r="O10" s="469"/>
      <c r="P10" s="470"/>
      <c r="Q10" s="292"/>
      <c r="R10" s="292"/>
      <c r="S10" s="292"/>
      <c r="T10" s="292"/>
      <c r="U10" s="277"/>
      <c r="V10" s="293"/>
      <c r="W10" s="277"/>
    </row>
    <row r="11" spans="1:25" s="21" customFormat="1" ht="16.5" customHeight="1" x14ac:dyDescent="0.25">
      <c r="A11" s="277"/>
      <c r="B11" s="285" t="s">
        <v>41</v>
      </c>
      <c r="C11" s="281"/>
      <c r="D11" s="294">
        <v>8</v>
      </c>
      <c r="E11" s="279">
        <v>5</v>
      </c>
      <c r="F11" s="295">
        <v>0</v>
      </c>
      <c r="G11" s="279">
        <v>0</v>
      </c>
      <c r="H11" s="287" t="s">
        <v>67</v>
      </c>
      <c r="I11" s="277"/>
      <c r="J11" s="468" t="s">
        <v>289</v>
      </c>
      <c r="K11" s="469"/>
      <c r="L11" s="469"/>
      <c r="M11" s="469"/>
      <c r="N11" s="469"/>
      <c r="O11" s="469"/>
      <c r="P11" s="470"/>
      <c r="Q11" s="277"/>
      <c r="R11" s="277"/>
      <c r="S11" s="277"/>
      <c r="T11" s="277"/>
      <c r="U11" s="292"/>
      <c r="V11" s="293"/>
      <c r="W11" s="277"/>
    </row>
    <row r="12" spans="1:25" s="21" customFormat="1" ht="16.5" customHeight="1" thickBot="1" x14ac:dyDescent="0.3">
      <c r="A12" s="277"/>
      <c r="B12" s="279"/>
      <c r="C12" s="280"/>
      <c r="D12" s="296"/>
      <c r="E12" s="297"/>
      <c r="F12" s="298"/>
      <c r="G12" s="297"/>
      <c r="H12" s="299"/>
      <c r="I12" s="277"/>
      <c r="J12" s="468" t="s">
        <v>259</v>
      </c>
      <c r="K12" s="469"/>
      <c r="L12" s="469"/>
      <c r="M12" s="469"/>
      <c r="N12" s="469"/>
      <c r="O12" s="469"/>
      <c r="P12" s="470"/>
      <c r="Q12" s="277"/>
      <c r="R12" s="300">
        <v>41</v>
      </c>
      <c r="S12" s="300">
        <v>0</v>
      </c>
      <c r="T12" s="300">
        <v>0</v>
      </c>
      <c r="U12" s="300">
        <v>0</v>
      </c>
      <c r="V12" s="301" t="s">
        <v>67</v>
      </c>
      <c r="W12" s="289"/>
    </row>
    <row r="13" spans="1:25" s="21" customFormat="1" ht="16.5" customHeight="1" thickBot="1" x14ac:dyDescent="0.3">
      <c r="A13" s="277"/>
      <c r="B13" s="290" t="s">
        <v>82</v>
      </c>
      <c r="C13" s="286"/>
      <c r="D13" s="302">
        <f>25+7+8+1</f>
        <v>41</v>
      </c>
      <c r="E13" s="302">
        <v>0</v>
      </c>
      <c r="F13" s="303">
        <v>0</v>
      </c>
      <c r="G13" s="302">
        <v>0</v>
      </c>
      <c r="H13" s="304" t="s">
        <v>67</v>
      </c>
      <c r="I13" s="277"/>
      <c r="J13" s="468" t="s">
        <v>83</v>
      </c>
      <c r="K13" s="469"/>
      <c r="L13" s="469"/>
      <c r="M13" s="469"/>
      <c r="N13" s="469"/>
      <c r="O13" s="469"/>
      <c r="P13" s="470"/>
      <c r="Q13" s="277"/>
      <c r="R13" s="305">
        <v>41</v>
      </c>
      <c r="S13" s="305">
        <v>0</v>
      </c>
      <c r="T13" s="305">
        <v>0</v>
      </c>
      <c r="U13" s="305">
        <v>0</v>
      </c>
      <c r="V13" s="306" t="s">
        <v>67</v>
      </c>
      <c r="W13" s="307"/>
    </row>
    <row r="14" spans="1:25" s="21" customFormat="1" ht="16.5" customHeight="1" thickTop="1" x14ac:dyDescent="0.25">
      <c r="A14" s="289"/>
      <c r="B14" s="277"/>
      <c r="C14" s="276"/>
      <c r="D14" s="292"/>
      <c r="E14" s="292"/>
      <c r="F14" s="292"/>
      <c r="G14" s="292"/>
      <c r="H14" s="284"/>
      <c r="I14" s="292"/>
      <c r="J14" s="468"/>
      <c r="K14" s="469"/>
      <c r="L14" s="469"/>
      <c r="M14" s="469"/>
      <c r="N14" s="469"/>
      <c r="O14" s="469"/>
      <c r="P14" s="470"/>
      <c r="Q14" s="307"/>
      <c r="R14" s="289"/>
      <c r="S14" s="292"/>
      <c r="T14" s="292"/>
      <c r="U14" s="292"/>
      <c r="V14" s="308"/>
      <c r="W14" s="292"/>
    </row>
    <row r="15" spans="1:25" s="21" customFormat="1" ht="16.5" customHeight="1" x14ac:dyDescent="0.25">
      <c r="A15" s="307"/>
      <c r="B15" s="307"/>
      <c r="C15" s="309"/>
      <c r="D15" s="310"/>
      <c r="E15" s="307"/>
      <c r="F15" s="307"/>
      <c r="G15" s="307"/>
      <c r="H15" s="311"/>
      <c r="I15" s="307"/>
      <c r="J15" s="474"/>
      <c r="K15" s="475"/>
      <c r="L15" s="475"/>
      <c r="M15" s="475"/>
      <c r="N15" s="475"/>
      <c r="O15" s="475"/>
      <c r="P15" s="476"/>
      <c r="Q15" s="307"/>
      <c r="R15" s="307"/>
      <c r="S15" s="307"/>
      <c r="T15" s="307"/>
      <c r="U15" s="307"/>
      <c r="V15" s="312"/>
      <c r="W15" s="307"/>
    </row>
    <row r="16" spans="1:25" ht="6.75" customHeight="1" x14ac:dyDescent="0.25">
      <c r="A16" s="313"/>
      <c r="B16" s="314"/>
      <c r="C16" s="314"/>
      <c r="D16" s="314"/>
      <c r="E16" s="314"/>
      <c r="F16" s="315"/>
      <c r="G16" s="316"/>
      <c r="H16" s="316"/>
      <c r="I16" s="316"/>
      <c r="J16" s="316"/>
      <c r="K16" s="316"/>
      <c r="L16" s="316"/>
      <c r="M16" s="316"/>
      <c r="N16" s="316"/>
      <c r="O16" s="316"/>
      <c r="P16" s="314"/>
      <c r="Q16" s="314"/>
      <c r="R16" s="316"/>
      <c r="S16" s="316"/>
      <c r="T16" s="316"/>
      <c r="U16" s="316"/>
      <c r="V16" s="316"/>
      <c r="W16" s="316"/>
    </row>
    <row r="17" spans="1:25" ht="14.25" customHeight="1" x14ac:dyDescent="0.25">
      <c r="A17" s="317"/>
      <c r="B17" s="318" t="s">
        <v>260</v>
      </c>
      <c r="C17" s="318"/>
      <c r="D17" s="318"/>
      <c r="E17" s="318"/>
      <c r="F17" s="318"/>
      <c r="G17" s="319"/>
      <c r="H17" s="319"/>
      <c r="I17" s="319"/>
      <c r="J17" s="319"/>
      <c r="K17" s="319"/>
      <c r="L17" s="319"/>
      <c r="M17" s="319"/>
      <c r="N17" s="319"/>
      <c r="O17" s="319"/>
      <c r="P17" s="318"/>
      <c r="Q17" s="318"/>
      <c r="R17" s="319"/>
      <c r="S17" s="319"/>
      <c r="T17" s="319"/>
      <c r="U17" s="319"/>
      <c r="V17" s="319"/>
      <c r="W17" s="319"/>
    </row>
    <row r="18" spans="1:25" ht="10.5" customHeight="1" x14ac:dyDescent="0.25">
      <c r="A18" s="317"/>
      <c r="B18" s="318"/>
      <c r="C18" s="318"/>
      <c r="D18" s="318"/>
      <c r="E18" s="318"/>
      <c r="F18" s="318"/>
      <c r="G18" s="319"/>
      <c r="H18" s="319"/>
      <c r="I18" s="319"/>
      <c r="J18" s="319"/>
      <c r="K18" s="319"/>
      <c r="L18" s="319"/>
      <c r="M18" s="319"/>
      <c r="N18" s="319"/>
      <c r="O18" s="319"/>
      <c r="P18" s="318"/>
      <c r="Q18" s="318"/>
      <c r="R18" s="319"/>
      <c r="S18" s="319"/>
      <c r="T18" s="319"/>
      <c r="U18" s="319"/>
      <c r="V18" s="319"/>
      <c r="W18" s="319"/>
    </row>
    <row r="19" spans="1:25" ht="16.5" customHeight="1" x14ac:dyDescent="0.25">
      <c r="A19" s="463" t="s">
        <v>152</v>
      </c>
      <c r="B19" s="464"/>
      <c r="C19" s="319"/>
      <c r="D19" s="319"/>
      <c r="E19" s="322"/>
      <c r="F19" s="322"/>
      <c r="G19" s="319"/>
      <c r="H19" s="319"/>
      <c r="I19" s="319"/>
      <c r="J19" s="319"/>
      <c r="K19" s="319"/>
      <c r="L19" s="319"/>
      <c r="M19" s="319"/>
      <c r="N19" s="319"/>
      <c r="O19" s="319"/>
      <c r="P19" s="319"/>
      <c r="Q19" s="319"/>
      <c r="R19" s="319"/>
      <c r="S19" s="319"/>
      <c r="T19" s="319"/>
      <c r="U19" s="319"/>
      <c r="V19" s="319"/>
      <c r="W19" s="319"/>
    </row>
    <row r="20" spans="1:25" ht="10.5" customHeight="1" x14ac:dyDescent="0.25">
      <c r="A20" s="320"/>
      <c r="B20" s="321"/>
      <c r="C20" s="319"/>
      <c r="D20" s="319"/>
      <c r="E20" s="322"/>
      <c r="F20" s="322"/>
      <c r="G20" s="319"/>
      <c r="H20" s="319"/>
      <c r="I20" s="319"/>
      <c r="J20" s="319"/>
      <c r="K20" s="319"/>
      <c r="L20" s="319"/>
      <c r="M20" s="319"/>
      <c r="N20" s="319"/>
      <c r="O20" s="319"/>
      <c r="P20" s="319"/>
      <c r="Q20" s="319"/>
      <c r="R20" s="319"/>
      <c r="S20" s="319"/>
      <c r="T20" s="319"/>
      <c r="U20" s="319"/>
      <c r="V20" s="319"/>
      <c r="W20" s="319"/>
    </row>
    <row r="21" spans="1:25" ht="16.5" customHeight="1" x14ac:dyDescent="0.25">
      <c r="A21" s="465" t="s">
        <v>188</v>
      </c>
      <c r="B21" s="465"/>
      <c r="C21" s="465"/>
      <c r="D21" s="465"/>
      <c r="E21" s="465"/>
      <c r="F21" s="465"/>
      <c r="G21" s="465"/>
      <c r="H21" s="465"/>
      <c r="I21" s="465"/>
      <c r="J21" s="465"/>
      <c r="K21" s="465"/>
      <c r="L21" s="465"/>
      <c r="M21" s="465"/>
      <c r="N21" s="465"/>
      <c r="O21" s="465"/>
      <c r="P21" s="323"/>
      <c r="Q21" s="323"/>
      <c r="R21" s="323"/>
      <c r="S21" s="323"/>
      <c r="T21" s="323"/>
      <c r="U21" s="323"/>
      <c r="V21" s="323"/>
      <c r="W21" s="323"/>
    </row>
    <row r="22" spans="1:25" ht="16.5" customHeight="1" x14ac:dyDescent="0.25">
      <c r="A22" s="466" t="s">
        <v>65</v>
      </c>
      <c r="B22" s="466"/>
      <c r="C22" s="466"/>
      <c r="D22" s="466"/>
      <c r="E22" s="466"/>
      <c r="F22" s="466"/>
      <c r="G22" s="466"/>
      <c r="H22" s="466"/>
      <c r="I22" s="466"/>
      <c r="J22" s="466"/>
      <c r="K22" s="466"/>
      <c r="L22" s="466"/>
      <c r="M22" s="466"/>
      <c r="N22" s="466"/>
      <c r="O22" s="466"/>
      <c r="P22" s="323"/>
      <c r="Q22" s="318"/>
      <c r="R22" s="323"/>
      <c r="S22" s="323"/>
      <c r="T22" s="323"/>
      <c r="U22" s="323"/>
      <c r="V22" s="323"/>
      <c r="W22" s="318"/>
    </row>
    <row r="23" spans="1:25" ht="16.5" customHeight="1" x14ac:dyDescent="0.25">
      <c r="A23" s="466" t="s">
        <v>261</v>
      </c>
      <c r="B23" s="466"/>
      <c r="C23" s="466"/>
      <c r="D23" s="466"/>
      <c r="E23" s="466"/>
      <c r="F23" s="466"/>
      <c r="G23" s="466"/>
      <c r="H23" s="466"/>
      <c r="I23" s="466"/>
      <c r="J23" s="466"/>
      <c r="K23" s="466"/>
      <c r="L23" s="466"/>
      <c r="M23" s="466"/>
      <c r="N23" s="466"/>
      <c r="O23" s="466"/>
      <c r="P23" s="323"/>
      <c r="Q23" s="318"/>
      <c r="R23" s="323"/>
      <c r="S23" s="323"/>
      <c r="T23" s="323"/>
      <c r="U23" s="323"/>
      <c r="V23" s="323"/>
      <c r="W23" s="318"/>
    </row>
    <row r="24" spans="1:25" ht="3" customHeight="1" x14ac:dyDescent="0.25">
      <c r="A24" s="324"/>
      <c r="B24" s="324"/>
      <c r="C24" s="324"/>
      <c r="D24" s="324"/>
      <c r="E24" s="324"/>
      <c r="F24" s="324"/>
      <c r="G24" s="324"/>
      <c r="H24" s="324"/>
      <c r="I24" s="324"/>
      <c r="J24" s="324"/>
      <c r="K24" s="324"/>
      <c r="L24" s="324"/>
      <c r="M24" s="324"/>
      <c r="N24" s="324"/>
      <c r="O24" s="324"/>
      <c r="P24" s="318"/>
      <c r="Q24" s="318"/>
      <c r="R24" s="319"/>
      <c r="S24" s="319"/>
      <c r="T24" s="319"/>
      <c r="U24" s="319"/>
      <c r="V24" s="319"/>
      <c r="W24" s="319"/>
    </row>
    <row r="25" spans="1:25" ht="3" customHeight="1" x14ac:dyDescent="0.25">
      <c r="A25" s="276"/>
      <c r="B25" s="276"/>
      <c r="C25" s="276"/>
      <c r="D25" s="276"/>
      <c r="E25" s="276"/>
      <c r="F25" s="276"/>
      <c r="G25" s="276"/>
      <c r="H25" s="276"/>
      <c r="I25" s="276"/>
      <c r="J25" s="276"/>
      <c r="K25" s="276"/>
      <c r="L25" s="276"/>
      <c r="M25" s="276"/>
      <c r="N25" s="276"/>
      <c r="O25" s="276"/>
      <c r="P25" s="319"/>
      <c r="Q25" s="319"/>
      <c r="R25" s="319"/>
      <c r="S25" s="319"/>
      <c r="T25" s="319"/>
      <c r="U25" s="319"/>
      <c r="V25" s="319"/>
      <c r="W25" s="319"/>
    </row>
    <row r="26" spans="1:25" ht="16.5" customHeight="1" x14ac:dyDescent="0.25">
      <c r="A26" s="277"/>
      <c r="B26" s="325" t="s">
        <v>43</v>
      </c>
      <c r="C26" s="276"/>
      <c r="D26" s="277"/>
      <c r="E26" s="277"/>
      <c r="F26" s="277"/>
      <c r="G26" s="277"/>
      <c r="H26" s="277"/>
      <c r="I26" s="277"/>
      <c r="J26" s="277"/>
      <c r="K26" s="277"/>
      <c r="L26" s="277"/>
      <c r="M26" s="277"/>
      <c r="N26" s="277"/>
      <c r="O26" s="277"/>
      <c r="P26" s="326"/>
      <c r="Q26" s="319"/>
      <c r="R26" s="319"/>
      <c r="S26" s="319"/>
      <c r="T26" s="319"/>
      <c r="U26" s="319"/>
      <c r="V26" s="319"/>
      <c r="W26" s="319"/>
      <c r="Y26" s="202"/>
    </row>
    <row r="27" spans="1:25" ht="16.5" customHeight="1" x14ac:dyDescent="0.25">
      <c r="A27" s="307"/>
      <c r="B27" s="327" t="s">
        <v>106</v>
      </c>
      <c r="C27" s="328"/>
      <c r="D27" s="328"/>
      <c r="E27" s="277"/>
      <c r="F27" s="277"/>
      <c r="G27" s="277"/>
      <c r="H27" s="277"/>
      <c r="I27" s="277"/>
      <c r="J27" s="277">
        <v>10</v>
      </c>
      <c r="K27" s="328">
        <v>8</v>
      </c>
      <c r="L27" s="277">
        <v>0</v>
      </c>
      <c r="M27" s="277">
        <v>0</v>
      </c>
      <c r="N27" s="293" t="s">
        <v>67</v>
      </c>
      <c r="O27" s="288"/>
      <c r="P27" s="326"/>
      <c r="Q27" s="319"/>
      <c r="R27" s="319"/>
      <c r="S27" s="319"/>
      <c r="T27" s="329"/>
      <c r="U27" s="329"/>
      <c r="V27" s="319"/>
      <c r="W27" s="316"/>
    </row>
    <row r="28" spans="1:25" ht="16.5" customHeight="1" x14ac:dyDescent="0.25">
      <c r="A28" s="307"/>
      <c r="B28" s="330" t="s">
        <v>45</v>
      </c>
      <c r="C28" s="331"/>
      <c r="D28" s="328"/>
      <c r="E28" s="276"/>
      <c r="F28" s="277"/>
      <c r="G28" s="292"/>
      <c r="H28" s="292"/>
      <c r="I28" s="292"/>
      <c r="J28" s="284"/>
      <c r="K28" s="292"/>
      <c r="L28" s="292"/>
      <c r="M28" s="292"/>
      <c r="N28" s="292"/>
      <c r="O28" s="277"/>
      <c r="P28" s="332"/>
      <c r="Q28" s="319"/>
      <c r="R28" s="319"/>
      <c r="S28" s="319"/>
      <c r="T28" s="319"/>
      <c r="U28" s="319"/>
      <c r="V28" s="329"/>
      <c r="W28" s="319"/>
    </row>
    <row r="29" spans="1:25" ht="16.5" customHeight="1" x14ac:dyDescent="0.25">
      <c r="A29" s="307"/>
      <c r="B29" s="327" t="s">
        <v>107</v>
      </c>
      <c r="C29" s="328"/>
      <c r="D29" s="325"/>
      <c r="E29" s="333">
        <v>6</v>
      </c>
      <c r="F29" s="277">
        <v>0</v>
      </c>
      <c r="G29" s="277">
        <v>0</v>
      </c>
      <c r="H29" s="288" t="s">
        <v>67</v>
      </c>
      <c r="I29" s="293"/>
      <c r="J29" s="277"/>
      <c r="K29" s="277"/>
      <c r="L29" s="277"/>
      <c r="M29" s="277"/>
      <c r="N29" s="292"/>
      <c r="O29" s="293"/>
      <c r="P29" s="326"/>
      <c r="Q29" s="319"/>
      <c r="R29" s="319"/>
      <c r="S29" s="319"/>
      <c r="T29" s="329"/>
      <c r="U29" s="319"/>
      <c r="V29" s="319"/>
      <c r="W29" s="316"/>
    </row>
    <row r="30" spans="1:25" x14ac:dyDescent="0.25">
      <c r="A30" s="307"/>
      <c r="B30" s="327" t="s">
        <v>108</v>
      </c>
      <c r="C30" s="328"/>
      <c r="D30" s="276">
        <v>5</v>
      </c>
      <c r="E30" s="330">
        <v>4</v>
      </c>
      <c r="F30" s="277">
        <v>0</v>
      </c>
      <c r="G30" s="277">
        <v>0</v>
      </c>
      <c r="H30" s="288" t="s">
        <v>67</v>
      </c>
      <c r="I30" s="293"/>
      <c r="J30" s="277"/>
      <c r="K30" s="277"/>
      <c r="L30" s="277"/>
      <c r="M30" s="277"/>
      <c r="N30" s="277"/>
      <c r="O30" s="293"/>
      <c r="P30" s="326"/>
      <c r="Q30" s="319"/>
      <c r="R30" s="319"/>
      <c r="S30" s="319"/>
      <c r="T30" s="329"/>
      <c r="U30" s="319"/>
      <c r="V30" s="319"/>
      <c r="W30" s="316"/>
    </row>
    <row r="31" spans="1:25" ht="14.4" thickBot="1" x14ac:dyDescent="0.3">
      <c r="A31" s="307"/>
      <c r="B31" s="327" t="s">
        <v>109</v>
      </c>
      <c r="C31" s="328"/>
      <c r="D31" s="334"/>
      <c r="E31" s="335">
        <v>6</v>
      </c>
      <c r="F31" s="300">
        <v>0</v>
      </c>
      <c r="G31" s="300">
        <v>0</v>
      </c>
      <c r="H31" s="336" t="s">
        <v>67</v>
      </c>
      <c r="I31" s="288"/>
      <c r="J31" s="277"/>
      <c r="K31" s="277"/>
      <c r="L31" s="277"/>
      <c r="M31" s="277"/>
      <c r="N31" s="277"/>
      <c r="O31" s="293"/>
      <c r="P31" s="326"/>
      <c r="Q31" s="319"/>
      <c r="R31" s="319"/>
      <c r="S31" s="319"/>
      <c r="T31" s="329"/>
      <c r="U31" s="319"/>
      <c r="V31" s="319"/>
      <c r="W31" s="316"/>
    </row>
    <row r="32" spans="1:25" ht="16.5" customHeight="1" thickBot="1" x14ac:dyDescent="0.3">
      <c r="A32" s="277"/>
      <c r="B32" s="337" t="s">
        <v>91</v>
      </c>
      <c r="C32" s="338"/>
      <c r="D32" s="292"/>
      <c r="E32" s="333"/>
      <c r="F32" s="292"/>
      <c r="G32" s="292"/>
      <c r="H32" s="292"/>
      <c r="I32" s="292"/>
      <c r="J32" s="300">
        <v>6</v>
      </c>
      <c r="K32" s="300">
        <v>6</v>
      </c>
      <c r="L32" s="300">
        <v>0</v>
      </c>
      <c r="M32" s="300">
        <v>0</v>
      </c>
      <c r="N32" s="336" t="s">
        <v>67</v>
      </c>
      <c r="O32" s="339"/>
      <c r="P32" s="326"/>
      <c r="Q32" s="319"/>
      <c r="R32" s="319"/>
      <c r="S32" s="319"/>
      <c r="T32" s="329"/>
      <c r="U32" s="329"/>
      <c r="V32" s="319"/>
      <c r="W32" s="316"/>
    </row>
    <row r="33" spans="1:23" ht="16.5" customHeight="1" thickBot="1" x14ac:dyDescent="0.3">
      <c r="A33" s="289"/>
      <c r="B33" s="340" t="s">
        <v>51</v>
      </c>
      <c r="C33" s="341"/>
      <c r="D33" s="342"/>
      <c r="E33" s="343"/>
      <c r="F33" s="344"/>
      <c r="G33" s="344"/>
      <c r="H33" s="344"/>
      <c r="I33" s="311"/>
      <c r="J33" s="345">
        <v>4</v>
      </c>
      <c r="K33" s="346">
        <v>2</v>
      </c>
      <c r="L33" s="346">
        <v>0</v>
      </c>
      <c r="M33" s="346">
        <v>0</v>
      </c>
      <c r="N33" s="347" t="s">
        <v>67</v>
      </c>
      <c r="O33" s="339"/>
      <c r="P33" s="326"/>
      <c r="Q33" s="348"/>
      <c r="R33" s="319"/>
      <c r="S33" s="319"/>
      <c r="T33" s="329"/>
      <c r="U33" s="329"/>
      <c r="V33" s="319"/>
      <c r="W33" s="316"/>
    </row>
    <row r="34" spans="1:23" ht="14.4" thickTop="1" x14ac:dyDescent="0.25">
      <c r="A34" s="277"/>
      <c r="B34" s="276"/>
      <c r="C34" s="276"/>
      <c r="D34" s="277"/>
      <c r="E34" s="277"/>
      <c r="F34" s="277"/>
      <c r="G34" s="277"/>
      <c r="H34" s="277"/>
      <c r="I34" s="277"/>
      <c r="J34" s="292"/>
      <c r="K34" s="292"/>
      <c r="L34" s="292"/>
      <c r="M34" s="292"/>
      <c r="N34" s="277"/>
      <c r="O34" s="277"/>
      <c r="P34" s="326"/>
      <c r="Q34" s="319"/>
      <c r="R34" s="319"/>
      <c r="S34" s="319"/>
      <c r="T34" s="319"/>
      <c r="U34" s="319"/>
      <c r="V34" s="319"/>
      <c r="W34" s="319"/>
    </row>
    <row r="35" spans="1:23" x14ac:dyDescent="0.25">
      <c r="A35" s="307"/>
      <c r="B35" s="310"/>
      <c r="C35" s="309"/>
      <c r="D35" s="307"/>
      <c r="E35" s="307"/>
      <c r="F35" s="307"/>
      <c r="G35" s="307"/>
      <c r="H35" s="307"/>
      <c r="I35" s="307"/>
      <c r="J35" s="307"/>
      <c r="K35" s="307"/>
      <c r="L35" s="307"/>
      <c r="M35" s="307"/>
      <c r="N35" s="307"/>
      <c r="O35" s="307"/>
      <c r="P35" s="326"/>
      <c r="Q35" s="319"/>
      <c r="R35" s="319"/>
      <c r="S35" s="319"/>
      <c r="T35" s="319"/>
      <c r="U35" s="319"/>
      <c r="V35" s="319"/>
      <c r="W35" s="319"/>
    </row>
    <row r="36" spans="1:23" x14ac:dyDescent="0.25">
      <c r="A36" s="319"/>
      <c r="B36" s="319"/>
      <c r="C36" s="319"/>
      <c r="D36" s="319"/>
      <c r="E36" s="319"/>
      <c r="F36" s="319"/>
      <c r="G36" s="319"/>
      <c r="H36" s="319"/>
      <c r="I36" s="319"/>
      <c r="J36" s="319"/>
      <c r="K36" s="319"/>
      <c r="L36" s="319"/>
      <c r="M36" s="319"/>
      <c r="N36" s="319"/>
      <c r="O36" s="319"/>
      <c r="P36" s="319"/>
      <c r="Q36" s="319"/>
      <c r="R36" s="319"/>
      <c r="S36" s="319"/>
      <c r="T36" s="319"/>
      <c r="U36" s="319"/>
      <c r="V36" s="319"/>
      <c r="W36" s="319"/>
    </row>
    <row r="37" spans="1:23" x14ac:dyDescent="0.25">
      <c r="A37" s="465" t="s">
        <v>189</v>
      </c>
      <c r="B37" s="465"/>
      <c r="C37" s="465"/>
      <c r="D37" s="465"/>
      <c r="E37" s="465"/>
      <c r="F37" s="465"/>
      <c r="G37" s="465"/>
      <c r="H37" s="465"/>
      <c r="I37" s="465"/>
      <c r="J37" s="465"/>
      <c r="K37" s="465"/>
      <c r="L37" s="465"/>
      <c r="M37" s="465"/>
      <c r="N37" s="465"/>
      <c r="O37" s="465"/>
      <c r="P37" s="323"/>
      <c r="Q37" s="323"/>
      <c r="R37" s="319"/>
      <c r="S37" s="319"/>
      <c r="T37" s="319"/>
      <c r="U37" s="319"/>
      <c r="V37" s="329"/>
      <c r="W37" s="319"/>
    </row>
    <row r="38" spans="1:23" x14ac:dyDescent="0.25">
      <c r="A38" s="466" t="s">
        <v>99</v>
      </c>
      <c r="B38" s="466"/>
      <c r="C38" s="466"/>
      <c r="D38" s="466"/>
      <c r="E38" s="466"/>
      <c r="F38" s="466"/>
      <c r="G38" s="466"/>
      <c r="H38" s="466"/>
      <c r="I38" s="466"/>
      <c r="J38" s="466"/>
      <c r="K38" s="466"/>
      <c r="L38" s="466"/>
      <c r="M38" s="466"/>
      <c r="N38" s="466"/>
      <c r="O38" s="466"/>
      <c r="P38" s="323"/>
      <c r="Q38" s="318"/>
      <c r="R38" s="319"/>
      <c r="S38" s="319"/>
      <c r="T38" s="319"/>
      <c r="U38" s="319"/>
      <c r="V38" s="329"/>
      <c r="W38" s="319"/>
    </row>
    <row r="39" spans="1:23" x14ac:dyDescent="0.25">
      <c r="A39" s="466" t="s">
        <v>261</v>
      </c>
      <c r="B39" s="466"/>
      <c r="C39" s="466"/>
      <c r="D39" s="466"/>
      <c r="E39" s="466"/>
      <c r="F39" s="466"/>
      <c r="G39" s="466"/>
      <c r="H39" s="466"/>
      <c r="I39" s="466"/>
      <c r="J39" s="466"/>
      <c r="K39" s="466"/>
      <c r="L39" s="466"/>
      <c r="M39" s="466"/>
      <c r="N39" s="466"/>
      <c r="O39" s="466"/>
      <c r="P39" s="323"/>
      <c r="Q39" s="318"/>
      <c r="R39" s="319"/>
      <c r="S39" s="319"/>
      <c r="T39" s="319"/>
      <c r="U39" s="319"/>
      <c r="V39" s="329"/>
      <c r="W39" s="319"/>
    </row>
    <row r="40" spans="1:23" ht="3" customHeight="1" x14ac:dyDescent="0.25">
      <c r="A40" s="276"/>
      <c r="B40" s="276"/>
      <c r="C40" s="276"/>
      <c r="D40" s="276"/>
      <c r="E40" s="276"/>
      <c r="F40" s="276"/>
      <c r="G40" s="276"/>
      <c r="H40" s="276"/>
      <c r="I40" s="276"/>
      <c r="J40" s="276"/>
      <c r="K40" s="276"/>
      <c r="L40" s="276"/>
      <c r="M40" s="276"/>
      <c r="N40" s="276"/>
      <c r="O40" s="276"/>
      <c r="P40" s="319"/>
      <c r="Q40" s="319"/>
      <c r="R40" s="319"/>
      <c r="S40" s="319"/>
      <c r="T40" s="319"/>
      <c r="U40" s="319"/>
      <c r="V40" s="329"/>
      <c r="W40" s="319"/>
    </row>
    <row r="41" spans="1:23" ht="3" customHeight="1" x14ac:dyDescent="0.25">
      <c r="A41" s="276"/>
      <c r="B41" s="276"/>
      <c r="C41" s="276"/>
      <c r="D41" s="276"/>
      <c r="E41" s="276"/>
      <c r="F41" s="276"/>
      <c r="G41" s="276"/>
      <c r="H41" s="276"/>
      <c r="I41" s="276"/>
      <c r="J41" s="276"/>
      <c r="K41" s="276"/>
      <c r="L41" s="276"/>
      <c r="M41" s="276"/>
      <c r="N41" s="276"/>
      <c r="O41" s="276"/>
      <c r="P41" s="319"/>
      <c r="Q41" s="319"/>
      <c r="R41" s="319"/>
      <c r="S41" s="319"/>
      <c r="T41" s="319"/>
      <c r="U41" s="319"/>
      <c r="V41" s="329"/>
      <c r="W41" s="319"/>
    </row>
    <row r="42" spans="1:23" x14ac:dyDescent="0.25">
      <c r="A42" s="277"/>
      <c r="B42" s="330" t="s">
        <v>262</v>
      </c>
      <c r="C42" s="328"/>
      <c r="D42" s="328"/>
      <c r="E42" s="276"/>
      <c r="F42" s="330"/>
      <c r="G42" s="277"/>
      <c r="H42" s="277"/>
      <c r="I42" s="325"/>
      <c r="J42" s="277">
        <v>23</v>
      </c>
      <c r="K42" s="325">
        <v>2</v>
      </c>
      <c r="L42" s="330">
        <v>0</v>
      </c>
      <c r="M42" s="330">
        <v>0</v>
      </c>
      <c r="N42" s="349" t="s">
        <v>67</v>
      </c>
      <c r="O42" s="277"/>
      <c r="P42" s="326"/>
      <c r="Q42" s="319"/>
      <c r="R42" s="319"/>
      <c r="S42" s="319"/>
      <c r="T42" s="329"/>
      <c r="U42" s="319"/>
      <c r="V42" s="316"/>
      <c r="W42" s="316"/>
    </row>
    <row r="43" spans="1:23" x14ac:dyDescent="0.25">
      <c r="A43" s="307"/>
      <c r="B43" s="326" t="s">
        <v>110</v>
      </c>
      <c r="C43" s="331"/>
      <c r="D43" s="350">
        <v>4</v>
      </c>
      <c r="E43" s="330">
        <v>2</v>
      </c>
      <c r="F43" s="277">
        <v>0</v>
      </c>
      <c r="G43" s="277">
        <v>0</v>
      </c>
      <c r="H43" s="288" t="s">
        <v>67</v>
      </c>
      <c r="I43" s="328"/>
      <c r="J43" s="277"/>
      <c r="K43" s="277"/>
      <c r="L43" s="277"/>
      <c r="M43" s="277"/>
      <c r="N43" s="288"/>
      <c r="O43" s="288"/>
      <c r="P43" s="326"/>
      <c r="Q43" s="319"/>
      <c r="R43" s="319"/>
      <c r="S43" s="319"/>
      <c r="T43" s="329"/>
      <c r="U43" s="319"/>
      <c r="V43" s="316"/>
      <c r="W43" s="316"/>
    </row>
    <row r="44" spans="1:23" ht="14.4" thickBot="1" x14ac:dyDescent="0.3">
      <c r="A44" s="289"/>
      <c r="B44" s="330" t="s">
        <v>111</v>
      </c>
      <c r="C44" s="331"/>
      <c r="D44" s="351">
        <v>1</v>
      </c>
      <c r="E44" s="300">
        <v>2</v>
      </c>
      <c r="F44" s="300">
        <v>0</v>
      </c>
      <c r="G44" s="300">
        <v>0</v>
      </c>
      <c r="H44" s="336" t="s">
        <v>67</v>
      </c>
      <c r="I44" s="284"/>
      <c r="J44" s="292"/>
      <c r="K44" s="292"/>
      <c r="L44" s="292"/>
      <c r="M44" s="292"/>
      <c r="N44" s="277"/>
      <c r="O44" s="293"/>
      <c r="P44" s="326"/>
      <c r="Q44" s="319"/>
      <c r="R44" s="316"/>
      <c r="S44" s="316"/>
      <c r="T44" s="316"/>
      <c r="U44" s="316"/>
      <c r="V44" s="316"/>
      <c r="W44" s="316"/>
    </row>
    <row r="45" spans="1:23" ht="14.4" thickBot="1" x14ac:dyDescent="0.3">
      <c r="A45" s="307"/>
      <c r="B45" s="333" t="s">
        <v>77</v>
      </c>
      <c r="C45" s="352"/>
      <c r="D45" s="325"/>
      <c r="E45" s="333"/>
      <c r="F45" s="292"/>
      <c r="G45" s="292"/>
      <c r="H45" s="353"/>
      <c r="I45" s="293"/>
      <c r="J45" s="354">
        <v>3</v>
      </c>
      <c r="K45" s="300">
        <v>0</v>
      </c>
      <c r="L45" s="300">
        <v>0</v>
      </c>
      <c r="M45" s="300">
        <v>0</v>
      </c>
      <c r="N45" s="336" t="s">
        <v>67</v>
      </c>
      <c r="O45" s="293"/>
      <c r="P45" s="326"/>
      <c r="Q45" s="319"/>
      <c r="R45" s="316"/>
      <c r="S45" s="316"/>
      <c r="T45" s="316"/>
      <c r="U45" s="316"/>
      <c r="V45" s="316"/>
      <c r="W45" s="316"/>
    </row>
    <row r="46" spans="1:23" ht="14.4" thickBot="1" x14ac:dyDescent="0.3">
      <c r="A46" s="307"/>
      <c r="B46" s="333" t="s">
        <v>263</v>
      </c>
      <c r="C46" s="331"/>
      <c r="D46" s="276"/>
      <c r="E46" s="330"/>
      <c r="F46" s="277"/>
      <c r="G46" s="277"/>
      <c r="H46" s="288"/>
      <c r="I46" s="293"/>
      <c r="J46" s="305">
        <v>26</v>
      </c>
      <c r="K46" s="305">
        <v>2</v>
      </c>
      <c r="L46" s="305">
        <v>0</v>
      </c>
      <c r="M46" s="305">
        <v>0</v>
      </c>
      <c r="N46" s="355" t="s">
        <v>67</v>
      </c>
      <c r="O46" s="293"/>
      <c r="P46" s="326"/>
      <c r="Q46" s="319"/>
      <c r="R46" s="316"/>
      <c r="S46" s="316"/>
      <c r="T46" s="316"/>
      <c r="U46" s="316"/>
      <c r="V46" s="316"/>
      <c r="W46" s="316"/>
    </row>
    <row r="47" spans="1:23" ht="14.4" thickTop="1" x14ac:dyDescent="0.25">
      <c r="A47" s="307"/>
      <c r="B47" s="319"/>
      <c r="C47" s="356"/>
      <c r="D47" s="307"/>
      <c r="E47" s="310"/>
      <c r="F47" s="307"/>
      <c r="G47" s="307"/>
      <c r="H47" s="339"/>
      <c r="I47" s="339"/>
      <c r="J47" s="289"/>
      <c r="K47" s="289"/>
      <c r="L47" s="289"/>
      <c r="M47" s="289"/>
      <c r="N47" s="289"/>
      <c r="O47" s="312"/>
      <c r="P47" s="326"/>
      <c r="Q47" s="319"/>
      <c r="R47" s="319"/>
      <c r="S47" s="316"/>
      <c r="T47" s="316"/>
      <c r="U47" s="316"/>
      <c r="V47" s="316"/>
      <c r="W47" s="316"/>
    </row>
    <row r="48" spans="1:23" x14ac:dyDescent="0.25">
      <c r="B48" s="21"/>
      <c r="C48" s="21"/>
      <c r="D48" s="21"/>
      <c r="E48" s="21"/>
      <c r="F48" s="21"/>
      <c r="G48" s="21"/>
      <c r="H48" s="21"/>
      <c r="I48" s="21"/>
      <c r="J48" s="21"/>
      <c r="K48" s="21"/>
      <c r="L48" s="21"/>
      <c r="M48" s="21"/>
      <c r="N48" s="21"/>
      <c r="O48" s="21"/>
      <c r="P48" s="21"/>
      <c r="Q48" s="21"/>
      <c r="R48" s="21"/>
      <c r="S48" s="21"/>
      <c r="T48" s="21"/>
      <c r="U48" s="21"/>
      <c r="V48" s="21"/>
      <c r="W48" s="21"/>
    </row>
    <row r="49" spans="2:2" x14ac:dyDescent="0.25">
      <c r="B49" s="2" t="s">
        <v>190</v>
      </c>
    </row>
  </sheetData>
  <mergeCells count="19">
    <mergeCell ref="A37:O37"/>
    <mergeCell ref="A38:O38"/>
    <mergeCell ref="A39:O39"/>
    <mergeCell ref="A21:O21"/>
    <mergeCell ref="A22:O22"/>
    <mergeCell ref="A23:O23"/>
    <mergeCell ref="J10:P10"/>
    <mergeCell ref="A19:B19"/>
    <mergeCell ref="J12:P12"/>
    <mergeCell ref="J13:P13"/>
    <mergeCell ref="J14:P14"/>
    <mergeCell ref="J15:P15"/>
    <mergeCell ref="J11:P11"/>
    <mergeCell ref="A1:B1"/>
    <mergeCell ref="A3:W3"/>
    <mergeCell ref="A4:V4"/>
    <mergeCell ref="A5:V5"/>
    <mergeCell ref="J9:P9"/>
    <mergeCell ref="J8:P8"/>
  </mergeCells>
  <phoneticPr fontId="7" type="noConversion"/>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colBreaks count="1" manualBreakCount="1">
    <brk id="2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X18"/>
  <sheetViews>
    <sheetView zoomScaleNormal="100" zoomScaleSheetLayoutView="100" workbookViewId="0"/>
  </sheetViews>
  <sheetFormatPr defaultColWidth="8.69921875" defaultRowHeight="13.8" x14ac:dyDescent="0.25"/>
  <cols>
    <col min="1" max="1" width="0.3984375" style="12" customWidth="1"/>
    <col min="2" max="2" width="24.09765625" style="2" customWidth="1"/>
    <col min="3" max="3" width="0.5" style="2" customWidth="1"/>
    <col min="4" max="4" width="4.19921875" style="2" customWidth="1"/>
    <col min="5" max="7" width="1.8984375" style="2" customWidth="1"/>
    <col min="8" max="8" width="2.69921875" style="2" customWidth="1"/>
    <col min="9" max="9" width="0.5" style="2" customWidth="1"/>
    <col min="10" max="10" width="3.69921875" style="2" customWidth="1"/>
    <col min="11" max="13" width="1.8984375" style="2" customWidth="1"/>
    <col min="14" max="14" width="2.69921875" style="2" customWidth="1"/>
    <col min="15" max="15" width="0.5" style="2" customWidth="1"/>
    <col min="16" max="16" width="15.5" style="2" customWidth="1"/>
    <col min="17" max="17" width="0.5" style="2" customWidth="1"/>
    <col min="18" max="18" width="3.5" style="2" customWidth="1"/>
    <col min="19" max="21" width="1.69921875" style="2" bestFit="1" customWidth="1"/>
    <col min="22" max="22" width="2.69921875" style="2" customWidth="1"/>
    <col min="23" max="23" width="0.5" style="2" customWidth="1"/>
    <col min="24" max="16384" width="8.69921875" style="2"/>
  </cols>
  <sheetData>
    <row r="1" spans="1:24" ht="20.25" customHeight="1" x14ac:dyDescent="0.25">
      <c r="A1" s="180" t="s">
        <v>170</v>
      </c>
      <c r="B1" s="13"/>
    </row>
    <row r="2" spans="1:24" ht="15" customHeight="1" x14ac:dyDescent="0.3">
      <c r="A2" s="179"/>
    </row>
    <row r="3" spans="1:24" x14ac:dyDescent="0.25">
      <c r="A3" s="442" t="s">
        <v>193</v>
      </c>
      <c r="B3" s="442"/>
      <c r="C3" s="442"/>
      <c r="D3" s="442"/>
      <c r="E3" s="442"/>
      <c r="F3" s="442"/>
      <c r="G3" s="442"/>
      <c r="H3" s="442"/>
      <c r="I3" s="442"/>
      <c r="J3" s="442"/>
      <c r="K3" s="442"/>
      <c r="L3" s="442"/>
      <c r="M3" s="442"/>
      <c r="N3" s="442"/>
      <c r="O3" s="442"/>
      <c r="P3" s="442"/>
      <c r="Q3" s="442"/>
      <c r="R3" s="443"/>
      <c r="S3" s="443"/>
      <c r="T3" s="443"/>
      <c r="U3" s="443"/>
      <c r="V3" s="443"/>
      <c r="W3" s="443"/>
    </row>
    <row r="4" spans="1:24" x14ac:dyDescent="0.25">
      <c r="A4" s="34"/>
      <c r="B4" s="422" t="s">
        <v>90</v>
      </c>
      <c r="C4" s="477"/>
      <c r="D4" s="477"/>
      <c r="E4" s="477"/>
      <c r="F4" s="477"/>
      <c r="G4" s="477"/>
      <c r="H4" s="477"/>
      <c r="I4" s="477"/>
      <c r="J4" s="477"/>
      <c r="K4" s="477"/>
      <c r="L4" s="477"/>
      <c r="M4" s="477"/>
      <c r="N4" s="477"/>
      <c r="O4" s="477"/>
      <c r="P4" s="477"/>
      <c r="Q4" s="477"/>
      <c r="R4" s="477"/>
      <c r="S4" s="477"/>
      <c r="T4" s="477"/>
      <c r="U4" s="477"/>
      <c r="V4" s="477"/>
      <c r="W4" s="139"/>
    </row>
    <row r="5" spans="1:24" x14ac:dyDescent="0.25">
      <c r="A5" s="438">
        <v>43708</v>
      </c>
      <c r="B5" s="438"/>
      <c r="C5" s="438"/>
      <c r="D5" s="438"/>
      <c r="E5" s="438"/>
      <c r="F5" s="438"/>
      <c r="G5" s="438"/>
      <c r="H5" s="438"/>
      <c r="I5" s="438"/>
      <c r="J5" s="438"/>
      <c r="K5" s="438"/>
      <c r="L5" s="438"/>
      <c r="M5" s="438"/>
      <c r="N5" s="438"/>
      <c r="O5" s="438"/>
      <c r="P5" s="438"/>
      <c r="Q5" s="445"/>
      <c r="R5" s="445"/>
      <c r="S5" s="445"/>
      <c r="T5" s="445"/>
      <c r="U5" s="445"/>
      <c r="V5" s="445"/>
      <c r="W5" s="445"/>
    </row>
    <row r="6" spans="1:24" ht="3" customHeight="1" x14ac:dyDescent="0.25">
      <c r="A6" s="23"/>
      <c r="B6" s="23"/>
      <c r="C6" s="23"/>
      <c r="D6" s="23"/>
      <c r="E6" s="23"/>
      <c r="F6" s="23"/>
      <c r="G6" s="23"/>
      <c r="H6" s="23"/>
      <c r="I6" s="23"/>
      <c r="J6" s="23"/>
      <c r="K6" s="23"/>
      <c r="L6" s="23"/>
      <c r="M6" s="23"/>
      <c r="N6" s="23"/>
      <c r="O6" s="23"/>
      <c r="P6" s="23"/>
      <c r="Q6" s="23"/>
      <c r="R6" s="23"/>
      <c r="S6" s="23"/>
      <c r="T6" s="23"/>
      <c r="U6" s="23"/>
      <c r="V6" s="23"/>
      <c r="W6" s="23"/>
    </row>
    <row r="7" spans="1:24" ht="3" customHeight="1" x14ac:dyDescent="0.25">
      <c r="A7" s="23"/>
      <c r="B7" s="23"/>
      <c r="C7" s="23"/>
      <c r="D7" s="23"/>
      <c r="E7" s="23"/>
      <c r="F7" s="23"/>
      <c r="G7" s="23"/>
      <c r="H7" s="23"/>
      <c r="I7" s="23"/>
      <c r="J7" s="23"/>
      <c r="K7" s="23"/>
      <c r="L7" s="23"/>
      <c r="M7" s="23"/>
      <c r="N7" s="23"/>
      <c r="O7" s="23"/>
      <c r="P7" s="23"/>
      <c r="Q7" s="23"/>
      <c r="R7" s="23"/>
      <c r="S7" s="23"/>
      <c r="T7" s="23"/>
      <c r="U7" s="23"/>
      <c r="V7" s="23"/>
      <c r="W7" s="23"/>
    </row>
    <row r="8" spans="1:24" x14ac:dyDescent="0.25">
      <c r="A8" s="80"/>
      <c r="B8" s="81" t="s">
        <v>25</v>
      </c>
      <c r="C8" s="80"/>
      <c r="D8" s="23"/>
      <c r="E8" s="22"/>
      <c r="F8" s="22"/>
      <c r="G8" s="22"/>
      <c r="H8" s="43"/>
      <c r="I8" s="80"/>
      <c r="J8" s="461" t="s">
        <v>27</v>
      </c>
      <c r="K8" s="445"/>
      <c r="L8" s="445"/>
      <c r="M8" s="445"/>
      <c r="N8" s="445"/>
      <c r="O8" s="445"/>
      <c r="P8" s="458"/>
      <c r="Q8" s="78"/>
      <c r="R8" s="80"/>
      <c r="S8" s="80"/>
      <c r="T8" s="80"/>
      <c r="U8" s="80"/>
      <c r="V8" s="80"/>
      <c r="W8" s="80"/>
    </row>
    <row r="9" spans="1:24" x14ac:dyDescent="0.25">
      <c r="A9" s="80"/>
      <c r="B9" s="76" t="s">
        <v>33</v>
      </c>
      <c r="C9" s="23"/>
      <c r="D9" s="31">
        <v>4</v>
      </c>
      <c r="E9" s="53">
        <v>8</v>
      </c>
      <c r="F9" s="53">
        <v>0</v>
      </c>
      <c r="G9" s="53">
        <v>0</v>
      </c>
      <c r="H9" s="59" t="s">
        <v>67</v>
      </c>
      <c r="I9" s="80"/>
      <c r="J9" s="446" t="s">
        <v>35</v>
      </c>
      <c r="K9" s="445"/>
      <c r="L9" s="445"/>
      <c r="M9" s="445"/>
      <c r="N9" s="445"/>
      <c r="O9" s="445"/>
      <c r="P9" s="458"/>
      <c r="Q9" s="80">
        <v>0</v>
      </c>
      <c r="R9" s="53"/>
      <c r="S9" s="53">
        <v>6</v>
      </c>
      <c r="T9" s="53">
        <v>0</v>
      </c>
      <c r="U9" s="53">
        <v>0</v>
      </c>
      <c r="V9" s="57" t="s">
        <v>67</v>
      </c>
      <c r="W9" s="80"/>
    </row>
    <row r="10" spans="1:24" x14ac:dyDescent="0.25">
      <c r="A10" s="80"/>
      <c r="B10" s="80" t="s">
        <v>79</v>
      </c>
      <c r="C10" s="80"/>
      <c r="D10" s="53">
        <v>6</v>
      </c>
      <c r="E10" s="58">
        <v>6</v>
      </c>
      <c r="F10" s="58">
        <v>0</v>
      </c>
      <c r="G10" s="58">
        <v>0</v>
      </c>
      <c r="H10" s="70" t="s">
        <v>67</v>
      </c>
      <c r="I10" s="80"/>
      <c r="J10" s="462"/>
      <c r="K10" s="462"/>
      <c r="L10" s="462"/>
      <c r="M10" s="462"/>
      <c r="N10" s="462"/>
      <c r="O10" s="462"/>
      <c r="P10" s="462"/>
      <c r="Q10" s="80"/>
      <c r="R10" s="58"/>
      <c r="S10" s="58"/>
      <c r="T10" s="58"/>
      <c r="U10" s="53"/>
      <c r="V10" s="59"/>
      <c r="W10" s="80"/>
    </row>
    <row r="11" spans="1:24" x14ac:dyDescent="0.25">
      <c r="A11" s="80"/>
      <c r="B11" s="80" t="s">
        <v>84</v>
      </c>
      <c r="C11" s="80"/>
      <c r="D11" s="32">
        <v>5</v>
      </c>
      <c r="E11" s="53">
        <v>4</v>
      </c>
      <c r="F11" s="109">
        <v>0</v>
      </c>
      <c r="G11" s="53">
        <v>0</v>
      </c>
      <c r="H11" s="59" t="s">
        <v>67</v>
      </c>
      <c r="I11" s="80"/>
      <c r="J11" s="462" t="s">
        <v>290</v>
      </c>
      <c r="K11" s="462"/>
      <c r="L11" s="462"/>
      <c r="M11" s="462"/>
      <c r="N11" s="462"/>
      <c r="O11" s="462"/>
      <c r="P11" s="462"/>
      <c r="Q11" s="80"/>
      <c r="R11" s="53"/>
      <c r="S11" s="53"/>
      <c r="T11" s="53"/>
      <c r="U11" s="58"/>
      <c r="V11" s="59"/>
      <c r="W11" s="80"/>
    </row>
    <row r="12" spans="1:24" ht="14.4" thickBot="1" x14ac:dyDescent="0.3">
      <c r="A12" s="80"/>
      <c r="B12" s="80" t="s">
        <v>41</v>
      </c>
      <c r="C12" s="80"/>
      <c r="D12" s="61">
        <v>10</v>
      </c>
      <c r="E12" s="62">
        <v>0</v>
      </c>
      <c r="F12" s="110">
        <v>0</v>
      </c>
      <c r="G12" s="62">
        <v>0</v>
      </c>
      <c r="H12" s="63" t="s">
        <v>67</v>
      </c>
      <c r="I12" s="80"/>
      <c r="J12" s="462" t="s">
        <v>194</v>
      </c>
      <c r="K12" s="462"/>
      <c r="L12" s="462"/>
      <c r="M12" s="462"/>
      <c r="N12" s="462"/>
      <c r="O12" s="462"/>
      <c r="P12" s="462"/>
      <c r="Q12" s="80"/>
      <c r="R12" s="62">
        <v>26</v>
      </c>
      <c r="S12" s="62">
        <v>2</v>
      </c>
      <c r="T12" s="62">
        <v>0</v>
      </c>
      <c r="U12" s="62">
        <v>0</v>
      </c>
      <c r="V12" s="63" t="s">
        <v>67</v>
      </c>
      <c r="W12" s="80"/>
    </row>
    <row r="13" spans="1:24" ht="14.4" thickBot="1" x14ac:dyDescent="0.3">
      <c r="A13" s="80"/>
      <c r="B13" s="80" t="s">
        <v>82</v>
      </c>
      <c r="C13" s="80"/>
      <c r="D13" s="111">
        <v>26</v>
      </c>
      <c r="E13" s="111">
        <v>8</v>
      </c>
      <c r="F13" s="112">
        <v>0</v>
      </c>
      <c r="G13" s="111">
        <v>0</v>
      </c>
      <c r="H13" s="113" t="s">
        <v>67</v>
      </c>
      <c r="I13" s="80"/>
      <c r="J13" s="462" t="s">
        <v>83</v>
      </c>
      <c r="K13" s="462"/>
      <c r="L13" s="462"/>
      <c r="M13" s="462"/>
      <c r="N13" s="462"/>
      <c r="O13" s="462"/>
      <c r="P13" s="462"/>
      <c r="Q13" s="80"/>
      <c r="R13" s="111">
        <v>26</v>
      </c>
      <c r="S13" s="111">
        <v>8</v>
      </c>
      <c r="T13" s="111">
        <v>0</v>
      </c>
      <c r="U13" s="111">
        <v>0</v>
      </c>
      <c r="V13" s="114" t="s">
        <v>67</v>
      </c>
      <c r="W13" s="80"/>
    </row>
    <row r="14" spans="1:24" ht="14.4" thickTop="1" x14ac:dyDescent="0.25">
      <c r="A14" s="80"/>
      <c r="B14" s="80"/>
      <c r="C14" s="80"/>
      <c r="D14" s="80"/>
      <c r="E14" s="80"/>
      <c r="F14" s="80"/>
      <c r="G14" s="80"/>
      <c r="H14" s="80"/>
      <c r="I14" s="80"/>
      <c r="J14" s="446"/>
      <c r="K14" s="445"/>
      <c r="L14" s="445"/>
      <c r="M14" s="445"/>
      <c r="N14" s="445"/>
      <c r="O14" s="445"/>
      <c r="P14" s="458"/>
      <c r="Q14" s="80"/>
      <c r="R14" s="80"/>
      <c r="S14" s="80"/>
      <c r="T14" s="80"/>
      <c r="U14" s="80"/>
      <c r="V14" s="80"/>
      <c r="W14" s="80"/>
    </row>
    <row r="15" spans="1:24" x14ac:dyDescent="0.25">
      <c r="A15" s="75"/>
      <c r="B15" s="75"/>
      <c r="C15" s="75"/>
      <c r="D15" s="75"/>
      <c r="E15" s="75"/>
      <c r="F15" s="75"/>
      <c r="G15" s="75"/>
      <c r="H15" s="75"/>
      <c r="I15" s="75"/>
      <c r="J15" s="453"/>
      <c r="K15" s="459"/>
      <c r="L15" s="459"/>
      <c r="M15" s="459"/>
      <c r="N15" s="459"/>
      <c r="O15" s="459"/>
      <c r="P15" s="460"/>
      <c r="Q15" s="75"/>
      <c r="R15" s="75"/>
      <c r="S15" s="75"/>
      <c r="T15" s="75"/>
      <c r="U15" s="75"/>
      <c r="V15" s="75"/>
      <c r="W15" s="75"/>
      <c r="X15" s="21"/>
    </row>
    <row r="16" spans="1:24" ht="6.75" customHeight="1" x14ac:dyDescent="0.25"/>
    <row r="17" spans="2:23" x14ac:dyDescent="0.25">
      <c r="B17" s="40" t="s">
        <v>112</v>
      </c>
      <c r="C17" s="21"/>
      <c r="D17" s="21"/>
      <c r="E17" s="21"/>
      <c r="F17" s="21"/>
      <c r="G17" s="21"/>
      <c r="H17" s="21"/>
      <c r="I17" s="21"/>
      <c r="J17" s="21"/>
      <c r="K17" s="21"/>
      <c r="L17" s="21"/>
      <c r="M17" s="21"/>
      <c r="N17" s="21"/>
      <c r="O17" s="21"/>
      <c r="P17" s="21"/>
      <c r="Q17" s="21"/>
      <c r="R17" s="21"/>
      <c r="S17" s="21"/>
      <c r="T17" s="21"/>
      <c r="U17" s="21"/>
      <c r="V17" s="21"/>
      <c r="W17" s="21"/>
    </row>
    <row r="18" spans="2:23" x14ac:dyDescent="0.25">
      <c r="B18" s="21"/>
      <c r="C18" s="21"/>
      <c r="D18" s="21"/>
      <c r="E18" s="21"/>
      <c r="F18" s="21"/>
      <c r="G18" s="21"/>
      <c r="H18" s="21"/>
      <c r="I18" s="21"/>
      <c r="J18" s="21"/>
      <c r="K18" s="21"/>
      <c r="L18" s="21"/>
      <c r="M18" s="21"/>
      <c r="N18" s="21"/>
      <c r="O18" s="21"/>
      <c r="P18" s="21"/>
      <c r="Q18" s="21"/>
      <c r="R18" s="21"/>
      <c r="S18" s="21"/>
      <c r="T18" s="21"/>
      <c r="U18" s="21"/>
      <c r="V18" s="21"/>
      <c r="W18" s="21"/>
    </row>
  </sheetData>
  <mergeCells count="11">
    <mergeCell ref="J15:P15"/>
    <mergeCell ref="J10:P10"/>
    <mergeCell ref="J11:P11"/>
    <mergeCell ref="J12:P12"/>
    <mergeCell ref="J13:P13"/>
    <mergeCell ref="J14:P14"/>
    <mergeCell ref="A3:W3"/>
    <mergeCell ref="B4:V4"/>
    <mergeCell ref="A5:W5"/>
    <mergeCell ref="J8:P8"/>
    <mergeCell ref="J9:P9"/>
  </mergeCells>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colBreaks count="1" manualBreakCount="1">
    <brk id="23"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W37"/>
  <sheetViews>
    <sheetView zoomScaleNormal="100" workbookViewId="0">
      <selection activeCell="M6" sqref="M6"/>
    </sheetView>
  </sheetViews>
  <sheetFormatPr defaultColWidth="8.69921875" defaultRowHeight="13.8" x14ac:dyDescent="0.25"/>
  <cols>
    <col min="1" max="1" width="3.19921875" style="12" customWidth="1"/>
    <col min="2" max="2" width="1.09765625" style="10" customWidth="1"/>
    <col min="3" max="3" width="4.19921875" style="10" customWidth="1"/>
    <col min="4" max="4" width="2.09765625" style="10" customWidth="1"/>
    <col min="5" max="5" width="9.19921875" style="10" customWidth="1"/>
    <col min="6" max="6" width="2.8984375" style="10" customWidth="1"/>
    <col min="7" max="7" width="9.19921875" style="10" customWidth="1"/>
    <col min="8" max="8" width="2.8984375" style="10" customWidth="1"/>
    <col min="9" max="9" width="9.19921875" style="10" customWidth="1"/>
    <col min="10" max="10" width="2.8984375" style="10" customWidth="1"/>
    <col min="11" max="11" width="8.8984375" style="10" bestFit="1" customWidth="1"/>
    <col min="12" max="12" width="2.8984375" style="10" customWidth="1"/>
    <col min="13" max="13" width="8.69921875" style="10"/>
    <col min="14" max="14" width="2.8984375" style="10" customWidth="1"/>
    <col min="15" max="15" width="11.19921875" style="10" customWidth="1"/>
    <col min="16" max="16" width="2.8984375" style="10" customWidth="1"/>
    <col min="17" max="17" width="8.8984375" style="10" bestFit="1" customWidth="1"/>
    <col min="18" max="18" width="2.8984375" style="10" customWidth="1"/>
    <col min="19" max="19" width="8.8984375" style="10" bestFit="1" customWidth="1"/>
    <col min="20" max="16384" width="8.69921875" style="10"/>
  </cols>
  <sheetData>
    <row r="1" spans="1:23" ht="16.5" customHeight="1" x14ac:dyDescent="0.25">
      <c r="A1" s="183" t="s">
        <v>195</v>
      </c>
      <c r="E1" s="21"/>
      <c r="F1" s="21"/>
      <c r="G1" s="21"/>
      <c r="H1" s="21"/>
      <c r="I1" s="48"/>
      <c r="J1" s="24"/>
      <c r="K1" s="49"/>
      <c r="L1" s="7"/>
      <c r="M1" s="7"/>
      <c r="N1" s="7"/>
    </row>
    <row r="2" spans="1:23" ht="15" customHeight="1" x14ac:dyDescent="0.25">
      <c r="A2" s="183"/>
      <c r="E2" s="21"/>
      <c r="F2" s="21"/>
      <c r="G2" s="21"/>
      <c r="H2" s="21"/>
      <c r="I2" s="48"/>
      <c r="J2" s="24"/>
      <c r="K2" s="49"/>
      <c r="L2" s="7"/>
      <c r="M2" s="7"/>
      <c r="N2" s="7"/>
    </row>
    <row r="3" spans="1:23" ht="16.5" customHeight="1" x14ac:dyDescent="0.25">
      <c r="A3" s="10" t="s">
        <v>264</v>
      </c>
      <c r="E3" s="21"/>
      <c r="F3" s="21"/>
      <c r="G3" s="21"/>
      <c r="H3" s="21"/>
      <c r="I3" s="48"/>
      <c r="J3" s="24"/>
      <c r="K3" s="49"/>
      <c r="L3" s="7"/>
      <c r="M3" s="7"/>
      <c r="N3" s="7"/>
      <c r="Q3" s="200"/>
    </row>
    <row r="4" spans="1:23" ht="6.75" customHeight="1" x14ac:dyDescent="0.25">
      <c r="A4" s="10"/>
      <c r="E4" s="21"/>
      <c r="F4" s="21"/>
      <c r="G4" s="21"/>
      <c r="H4" s="21"/>
      <c r="I4" s="48"/>
      <c r="J4" s="24"/>
      <c r="K4" s="49"/>
      <c r="L4" s="7"/>
      <c r="M4" s="7"/>
      <c r="N4" s="7"/>
    </row>
    <row r="5" spans="1:23" x14ac:dyDescent="0.25">
      <c r="A5" s="23"/>
      <c r="B5" s="422" t="s">
        <v>25</v>
      </c>
      <c r="C5" s="422"/>
      <c r="D5" s="422"/>
      <c r="E5" s="422"/>
      <c r="F5" s="422"/>
      <c r="G5" s="422"/>
      <c r="H5" s="422"/>
      <c r="I5" s="422"/>
      <c r="J5" s="422"/>
      <c r="K5" s="37"/>
      <c r="L5" s="37" t="s">
        <v>26</v>
      </c>
      <c r="M5" s="37" t="s">
        <v>27</v>
      </c>
      <c r="N5" s="37" t="s">
        <v>31</v>
      </c>
      <c r="O5" s="422" t="s">
        <v>32</v>
      </c>
      <c r="P5" s="422"/>
      <c r="Q5" s="422"/>
      <c r="R5" s="422"/>
      <c r="S5" s="422"/>
    </row>
    <row r="6" spans="1:23" ht="41.4" x14ac:dyDescent="0.25">
      <c r="A6" s="23"/>
      <c r="B6" s="23"/>
      <c r="C6" s="23"/>
      <c r="D6" s="23"/>
      <c r="E6" s="25" t="s">
        <v>33</v>
      </c>
      <c r="F6" s="25" t="s">
        <v>31</v>
      </c>
      <c r="G6" s="142" t="s">
        <v>40</v>
      </c>
      <c r="H6" s="25" t="s">
        <v>31</v>
      </c>
      <c r="I6" s="26" t="s">
        <v>122</v>
      </c>
      <c r="J6" s="26" t="s">
        <v>26</v>
      </c>
      <c r="K6" s="134" t="s">
        <v>42</v>
      </c>
      <c r="L6" s="26" t="s">
        <v>31</v>
      </c>
      <c r="M6" s="134" t="s">
        <v>307</v>
      </c>
      <c r="N6" s="26" t="s">
        <v>44</v>
      </c>
      <c r="O6" s="134" t="s">
        <v>306</v>
      </c>
      <c r="P6" s="26" t="s">
        <v>31</v>
      </c>
      <c r="Q6" s="26" t="s">
        <v>43</v>
      </c>
      <c r="R6" s="26" t="s">
        <v>44</v>
      </c>
      <c r="S6" s="26" t="s">
        <v>45</v>
      </c>
    </row>
    <row r="7" spans="1:23" ht="15" customHeight="1" x14ac:dyDescent="0.25">
      <c r="A7" s="444"/>
      <c r="B7" s="445"/>
      <c r="C7" s="445"/>
      <c r="D7" s="23"/>
      <c r="E7" s="143">
        <v>60000</v>
      </c>
      <c r="F7" s="26" t="s">
        <v>31</v>
      </c>
      <c r="G7" s="143">
        <v>24000</v>
      </c>
      <c r="H7" s="26" t="s">
        <v>31</v>
      </c>
      <c r="I7" s="143">
        <v>42000</v>
      </c>
      <c r="J7" s="26" t="s">
        <v>26</v>
      </c>
      <c r="K7" s="143">
        <v>26400</v>
      </c>
      <c r="L7" s="26" t="s">
        <v>31</v>
      </c>
      <c r="M7" s="26" t="s">
        <v>123</v>
      </c>
      <c r="N7" s="26" t="s">
        <v>44</v>
      </c>
      <c r="O7" s="143">
        <v>13600</v>
      </c>
      <c r="P7" s="26" t="s">
        <v>31</v>
      </c>
      <c r="Q7" s="143">
        <v>53600</v>
      </c>
      <c r="R7" s="26" t="s">
        <v>44</v>
      </c>
      <c r="S7" s="143">
        <v>42980</v>
      </c>
    </row>
    <row r="8" spans="1:23" ht="15" customHeight="1" x14ac:dyDescent="0.25">
      <c r="A8" s="38"/>
      <c r="B8" s="38"/>
      <c r="C8" s="100"/>
      <c r="D8" s="133"/>
      <c r="E8" s="35"/>
      <c r="F8" s="35"/>
      <c r="G8" s="144"/>
      <c r="H8" s="35"/>
      <c r="I8" s="35"/>
      <c r="J8" s="35"/>
      <c r="K8" s="35"/>
      <c r="L8" s="35"/>
      <c r="M8" s="35"/>
      <c r="N8" s="35"/>
      <c r="O8" s="35"/>
      <c r="P8" s="35"/>
      <c r="Q8" s="144"/>
      <c r="R8" s="35"/>
      <c r="S8" s="35"/>
    </row>
    <row r="9" spans="1:23" ht="15" customHeight="1" x14ac:dyDescent="0.25">
      <c r="A9" s="479" t="s">
        <v>265</v>
      </c>
      <c r="B9" s="479"/>
      <c r="C9" s="479"/>
      <c r="D9" s="479"/>
      <c r="E9" s="479"/>
      <c r="F9" s="479"/>
      <c r="G9" s="479"/>
      <c r="H9" s="17"/>
      <c r="I9" s="147"/>
      <c r="J9" s="17"/>
      <c r="K9" s="98"/>
      <c r="L9" s="17"/>
      <c r="M9" s="147"/>
      <c r="N9" s="17"/>
      <c r="O9" s="147"/>
      <c r="P9" s="17"/>
      <c r="Q9" s="147"/>
      <c r="R9" s="17"/>
      <c r="S9" s="147"/>
    </row>
    <row r="10" spans="1:23" ht="15" customHeight="1" x14ac:dyDescent="0.25">
      <c r="A10" s="145"/>
      <c r="B10" s="145"/>
      <c r="C10" s="145"/>
      <c r="D10" s="145"/>
      <c r="E10" s="145"/>
      <c r="F10" s="145"/>
      <c r="G10" s="145"/>
      <c r="H10" s="17"/>
      <c r="I10" s="147"/>
      <c r="J10" s="17"/>
      <c r="K10" s="98"/>
      <c r="L10" s="17"/>
      <c r="M10" s="147"/>
      <c r="N10" s="17"/>
      <c r="O10" s="147"/>
      <c r="P10" s="17"/>
      <c r="Q10" s="147"/>
      <c r="R10" s="17"/>
      <c r="S10" s="147"/>
    </row>
    <row r="11" spans="1:23" x14ac:dyDescent="0.25">
      <c r="A11" s="21" t="s">
        <v>124</v>
      </c>
      <c r="B11" s="21"/>
      <c r="C11" s="47"/>
      <c r="D11" s="146"/>
      <c r="E11" s="148"/>
      <c r="F11" s="17"/>
      <c r="G11" s="17"/>
      <c r="H11" s="17"/>
      <c r="I11" s="148"/>
      <c r="J11" s="17"/>
      <c r="K11" s="17"/>
      <c r="L11" s="17"/>
      <c r="M11" s="17"/>
      <c r="N11" s="17"/>
      <c r="O11" s="17"/>
      <c r="P11" s="17"/>
      <c r="Q11" s="17"/>
      <c r="R11" s="17"/>
      <c r="S11" s="17"/>
    </row>
    <row r="12" spans="1:23" ht="15" customHeight="1" x14ac:dyDescent="0.25">
      <c r="A12" s="479" t="s">
        <v>267</v>
      </c>
      <c r="B12" s="479"/>
      <c r="C12" s="479"/>
      <c r="D12" s="479"/>
      <c r="E12" s="479"/>
      <c r="F12" s="479"/>
      <c r="G12" s="479"/>
      <c r="H12" s="479"/>
      <c r="I12" s="479"/>
      <c r="J12" s="479"/>
      <c r="K12" s="479"/>
      <c r="L12" s="479"/>
      <c r="M12" s="479"/>
      <c r="N12" s="479"/>
      <c r="O12" s="479"/>
      <c r="P12" s="479"/>
      <c r="Q12" s="479"/>
      <c r="R12" s="479"/>
      <c r="S12" s="479"/>
    </row>
    <row r="13" spans="1:23" ht="15" customHeight="1" x14ac:dyDescent="0.25">
      <c r="A13" s="21"/>
      <c r="B13" s="21"/>
      <c r="C13" s="47"/>
      <c r="D13" s="146"/>
      <c r="E13" s="148"/>
      <c r="F13" s="17"/>
      <c r="G13" s="148"/>
      <c r="H13" s="17"/>
      <c r="I13" s="17"/>
      <c r="J13" s="17"/>
      <c r="K13" s="17"/>
      <c r="L13" s="17"/>
      <c r="M13" s="17"/>
      <c r="N13" s="17"/>
      <c r="O13" s="17"/>
      <c r="P13" s="17"/>
      <c r="Q13" s="17"/>
      <c r="R13" s="17"/>
      <c r="S13" s="17"/>
    </row>
    <row r="14" spans="1:23" ht="15" customHeight="1" x14ac:dyDescent="0.25">
      <c r="A14" s="21"/>
      <c r="B14" s="21"/>
      <c r="C14" s="21"/>
      <c r="D14" s="21"/>
      <c r="E14" s="21"/>
      <c r="F14" s="21"/>
      <c r="G14" s="152">
        <v>126000</v>
      </c>
      <c r="H14" s="17" t="s">
        <v>26</v>
      </c>
      <c r="I14" s="98">
        <v>23420</v>
      </c>
      <c r="J14" s="17" t="s">
        <v>31</v>
      </c>
      <c r="K14" s="17" t="s">
        <v>125</v>
      </c>
      <c r="L14" s="21"/>
      <c r="M14" s="21"/>
      <c r="N14" s="17"/>
      <c r="O14" s="98"/>
      <c r="P14" s="17"/>
      <c r="Q14" s="147"/>
      <c r="R14" s="17"/>
      <c r="S14" s="147"/>
      <c r="T14" s="17"/>
      <c r="U14" s="147"/>
      <c r="V14" s="17"/>
      <c r="W14" s="147"/>
    </row>
    <row r="15" spans="1:23" ht="15" customHeight="1" x14ac:dyDescent="0.25">
      <c r="A15" s="480"/>
      <c r="B15" s="479"/>
      <c r="C15" s="479"/>
      <c r="D15" s="47"/>
      <c r="E15" s="150">
        <v>126000</v>
      </c>
      <c r="F15" s="17" t="s">
        <v>44</v>
      </c>
      <c r="G15" s="152">
        <v>23420</v>
      </c>
      <c r="H15" s="17" t="s">
        <v>26</v>
      </c>
      <c r="I15" s="98">
        <v>23420</v>
      </c>
      <c r="J15" s="17" t="s">
        <v>44</v>
      </c>
      <c r="K15" s="98">
        <f>+I15</f>
        <v>23420</v>
      </c>
      <c r="L15" s="21" t="s">
        <v>31</v>
      </c>
      <c r="M15" s="24" t="s">
        <v>125</v>
      </c>
      <c r="N15" s="17"/>
      <c r="O15" s="17"/>
      <c r="P15" s="17"/>
      <c r="Q15" s="17"/>
      <c r="R15" s="17"/>
      <c r="S15" s="17"/>
      <c r="T15" s="17"/>
      <c r="U15" s="17"/>
      <c r="V15" s="17"/>
      <c r="W15" s="149"/>
    </row>
    <row r="16" spans="1:23" ht="15" customHeight="1" x14ac:dyDescent="0.25">
      <c r="A16" s="21"/>
      <c r="B16" s="21"/>
      <c r="C16" s="21"/>
      <c r="D16" s="47"/>
      <c r="E16" s="21"/>
      <c r="F16" s="21"/>
      <c r="G16" s="152">
        <f>+G14-G15</f>
        <v>102580</v>
      </c>
      <c r="H16" s="17" t="s">
        <v>26</v>
      </c>
      <c r="I16" s="17" t="s">
        <v>125</v>
      </c>
      <c r="J16" s="21"/>
      <c r="K16" s="21"/>
      <c r="L16" s="21"/>
      <c r="M16" s="21"/>
      <c r="N16" s="17"/>
      <c r="O16" s="98"/>
      <c r="P16" s="17"/>
      <c r="Q16" s="147"/>
      <c r="R16" s="17"/>
      <c r="S16" s="147"/>
      <c r="T16" s="17"/>
      <c r="U16" s="147"/>
      <c r="V16" s="17"/>
      <c r="W16" s="147"/>
    </row>
    <row r="17" spans="1:21" ht="15" customHeight="1" thickBot="1" x14ac:dyDescent="0.3">
      <c r="A17" s="478" t="s">
        <v>266</v>
      </c>
      <c r="B17" s="478"/>
      <c r="C17" s="478"/>
      <c r="D17" s="479"/>
      <c r="E17" s="479"/>
      <c r="F17" s="17" t="s">
        <v>26</v>
      </c>
      <c r="G17" s="162">
        <v>102580</v>
      </c>
      <c r="H17" s="21"/>
      <c r="I17" s="21"/>
      <c r="J17" s="21"/>
      <c r="K17" s="21"/>
      <c r="L17" s="17"/>
      <c r="M17" s="17"/>
      <c r="N17" s="17"/>
      <c r="O17" s="149"/>
      <c r="P17" s="17"/>
      <c r="Q17" s="17"/>
      <c r="R17" s="17"/>
      <c r="S17" s="17"/>
      <c r="T17" s="17"/>
      <c r="U17" s="17"/>
    </row>
    <row r="18" spans="1:21" ht="14.25" customHeight="1" thickTop="1" x14ac:dyDescent="0.25">
      <c r="A18" s="479"/>
      <c r="B18" s="479"/>
      <c r="C18" s="479"/>
      <c r="D18" s="479"/>
      <c r="E18" s="479"/>
      <c r="F18" s="21"/>
      <c r="G18" s="45"/>
      <c r="H18" s="21"/>
      <c r="I18" s="21"/>
      <c r="J18" s="17"/>
      <c r="K18" s="98"/>
      <c r="L18" s="17"/>
      <c r="M18" s="147"/>
      <c r="N18" s="17"/>
      <c r="O18" s="147"/>
      <c r="P18" s="17"/>
      <c r="Q18" s="147"/>
      <c r="R18" s="17"/>
      <c r="S18" s="147"/>
    </row>
    <row r="19" spans="1:21" ht="14.25" customHeight="1" x14ac:dyDescent="0.25">
      <c r="A19" s="145"/>
      <c r="B19" s="145"/>
      <c r="C19" s="145"/>
      <c r="D19" s="145"/>
      <c r="E19" s="145"/>
      <c r="F19" s="21"/>
      <c r="G19" s="45"/>
      <c r="H19" s="21"/>
      <c r="I19" s="21"/>
      <c r="J19" s="17"/>
      <c r="K19" s="98"/>
      <c r="L19" s="17"/>
      <c r="M19" s="147"/>
      <c r="N19" s="17"/>
      <c r="O19" s="147"/>
      <c r="P19" s="17"/>
      <c r="Q19" s="147"/>
      <c r="R19" s="17"/>
      <c r="S19" s="147"/>
    </row>
    <row r="20" spans="1:21" ht="15" customHeight="1" x14ac:dyDescent="0.25">
      <c r="A20" s="21" t="s">
        <v>48</v>
      </c>
      <c r="B20" s="21"/>
      <c r="C20" s="21"/>
      <c r="D20" s="21"/>
      <c r="E20" s="21"/>
      <c r="F20" s="21"/>
      <c r="G20" s="152">
        <v>7780</v>
      </c>
      <c r="H20" s="21"/>
      <c r="I20" s="21"/>
      <c r="J20" s="21"/>
      <c r="K20" s="21"/>
      <c r="L20" s="17"/>
      <c r="M20" s="17"/>
      <c r="N20" s="17"/>
      <c r="O20" s="17"/>
      <c r="P20" s="17"/>
      <c r="Q20" s="17"/>
      <c r="R20" s="17"/>
      <c r="S20" s="17"/>
      <c r="T20" s="17"/>
      <c r="U20" s="149"/>
    </row>
    <row r="21" spans="1:21" ht="15" customHeight="1" x14ac:dyDescent="0.25">
      <c r="A21" s="21" t="s">
        <v>126</v>
      </c>
      <c r="B21" s="21"/>
      <c r="C21" s="21"/>
      <c r="D21" s="21"/>
      <c r="E21" s="21"/>
      <c r="F21" s="21"/>
      <c r="G21" s="151">
        <v>9200</v>
      </c>
      <c r="H21" s="21"/>
      <c r="I21" s="21"/>
      <c r="J21" s="21"/>
      <c r="K21" s="21"/>
      <c r="L21" s="17"/>
      <c r="M21" s="98"/>
      <c r="N21" s="17"/>
      <c r="O21" s="147"/>
      <c r="P21" s="17"/>
      <c r="Q21" s="147"/>
      <c r="R21" s="17"/>
      <c r="S21" s="147"/>
      <c r="T21" s="17"/>
      <c r="U21" s="147"/>
    </row>
    <row r="22" spans="1:21" ht="15" customHeight="1" thickBot="1" x14ac:dyDescent="0.3">
      <c r="A22" s="21" t="s">
        <v>49</v>
      </c>
      <c r="B22" s="21"/>
      <c r="C22" s="45"/>
      <c r="D22" s="21"/>
      <c r="E22" s="21"/>
      <c r="F22" s="21"/>
      <c r="G22" s="151">
        <v>26000</v>
      </c>
      <c r="H22" s="21"/>
      <c r="I22" s="21"/>
      <c r="J22" s="21"/>
      <c r="K22" s="21"/>
      <c r="L22" s="17"/>
      <c r="M22" s="17"/>
      <c r="N22" s="17"/>
      <c r="O22" s="17"/>
      <c r="P22" s="17"/>
      <c r="Q22" s="17"/>
      <c r="R22" s="17"/>
      <c r="S22" s="17"/>
      <c r="T22" s="17"/>
      <c r="U22" s="149"/>
    </row>
    <row r="23" spans="1:21" ht="15" customHeight="1" thickBot="1" x14ac:dyDescent="0.3">
      <c r="A23" s="21" t="s">
        <v>127</v>
      </c>
      <c r="B23" s="21"/>
      <c r="C23" s="21"/>
      <c r="D23" s="21"/>
      <c r="E23" s="21"/>
      <c r="F23" s="21"/>
      <c r="G23" s="163">
        <f>SUM(G20:G22)</f>
        <v>42980</v>
      </c>
      <c r="H23" s="21"/>
      <c r="I23" s="21"/>
      <c r="J23" s="21"/>
      <c r="K23" s="21"/>
      <c r="L23" s="17"/>
      <c r="M23" s="98"/>
      <c r="N23" s="17"/>
      <c r="O23" s="147"/>
      <c r="P23" s="17"/>
      <c r="Q23" s="147"/>
      <c r="R23" s="17"/>
      <c r="S23" s="147"/>
      <c r="T23" s="17"/>
      <c r="U23" s="147"/>
    </row>
    <row r="24" spans="1:21" ht="15" customHeight="1" x14ac:dyDescent="0.25">
      <c r="A24" s="21"/>
      <c r="B24" s="21"/>
      <c r="C24" s="47"/>
      <c r="D24" s="146"/>
      <c r="E24" s="149"/>
      <c r="F24" s="17"/>
      <c r="G24" s="17"/>
      <c r="H24" s="17"/>
      <c r="I24" s="17"/>
      <c r="J24" s="17"/>
      <c r="K24" s="17"/>
      <c r="L24" s="17"/>
      <c r="M24" s="17"/>
      <c r="N24" s="17"/>
      <c r="O24" s="17"/>
      <c r="P24" s="17"/>
      <c r="Q24" s="149"/>
      <c r="R24" s="17"/>
      <c r="S24" s="17"/>
    </row>
    <row r="25" spans="1:21" ht="30" customHeight="1" x14ac:dyDescent="0.25"/>
    <row r="26" spans="1:21" ht="14.25" customHeight="1" x14ac:dyDescent="0.25"/>
    <row r="27" spans="1:21" ht="30" customHeight="1" x14ac:dyDescent="0.25"/>
    <row r="28" spans="1:21" ht="14.25" customHeight="1" x14ac:dyDescent="0.25"/>
    <row r="29" spans="1:21" ht="30" customHeight="1" x14ac:dyDescent="0.25"/>
    <row r="31" spans="1:21" ht="30" customHeight="1" x14ac:dyDescent="0.25">
      <c r="C31" s="174"/>
      <c r="D31" s="174"/>
      <c r="E31" s="174"/>
      <c r="F31" s="174"/>
      <c r="G31" s="174"/>
      <c r="H31" s="174"/>
      <c r="I31" s="174"/>
    </row>
    <row r="33" ht="30" customHeight="1" x14ac:dyDescent="0.25"/>
    <row r="35" ht="30" customHeight="1" x14ac:dyDescent="0.25"/>
    <row r="37" ht="30" customHeight="1" x14ac:dyDescent="0.25"/>
  </sheetData>
  <mergeCells count="7">
    <mergeCell ref="A17:E18"/>
    <mergeCell ref="A7:C7"/>
    <mergeCell ref="B5:J5"/>
    <mergeCell ref="O5:S5"/>
    <mergeCell ref="A9:G9"/>
    <mergeCell ref="A12:S12"/>
    <mergeCell ref="A15:C15"/>
  </mergeCells>
  <phoneticPr fontId="7" type="noConversion"/>
  <pageMargins left="1.25" right="0.5" top="1" bottom="1" header="0.5" footer="0.5"/>
  <pageSetup orientation="landscape"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X48"/>
  <sheetViews>
    <sheetView zoomScaleNormal="100" zoomScaleSheetLayoutView="100" workbookViewId="0">
      <selection activeCell="Z40" sqref="Z40"/>
    </sheetView>
  </sheetViews>
  <sheetFormatPr defaultColWidth="8.69921875" defaultRowHeight="13.8" x14ac:dyDescent="0.25"/>
  <cols>
    <col min="1" max="1" width="0.8984375" style="12" customWidth="1"/>
    <col min="2" max="2" width="25.8984375" style="2" customWidth="1"/>
    <col min="3" max="3" width="0.5" style="2" customWidth="1"/>
    <col min="4" max="4" width="4.5" style="2" customWidth="1"/>
    <col min="5" max="7" width="1.69921875" style="2" customWidth="1"/>
    <col min="8" max="8" width="2.69921875" style="2" customWidth="1"/>
    <col min="9" max="9" width="0.5" style="2" customWidth="1"/>
    <col min="10" max="10" width="4" style="2" customWidth="1"/>
    <col min="11" max="13" width="1.69921875" style="2" customWidth="1"/>
    <col min="14" max="14" width="2.69921875" style="2" customWidth="1"/>
    <col min="15" max="15" width="0.5" style="2" customWidth="1"/>
    <col min="16" max="16" width="12.59765625" style="2" customWidth="1"/>
    <col min="17" max="17" width="0.5" style="2" customWidth="1"/>
    <col min="18" max="18" width="3.59765625" style="2" bestFit="1" customWidth="1"/>
    <col min="19" max="21" width="1.69921875" style="2" customWidth="1"/>
    <col min="22" max="22" width="2.69921875" style="2" customWidth="1"/>
    <col min="23" max="23" width="0.5" style="2" customWidth="1"/>
    <col min="24" max="16384" width="8.69921875" style="2"/>
  </cols>
  <sheetData>
    <row r="1" spans="1:23" ht="16.5" customHeight="1" x14ac:dyDescent="0.25">
      <c r="A1" s="431" t="s">
        <v>191</v>
      </c>
      <c r="B1" s="457"/>
      <c r="C1" s="433"/>
      <c r="D1" s="433"/>
      <c r="E1" s="433"/>
      <c r="F1" s="433"/>
      <c r="G1" s="433"/>
      <c r="H1" s="433"/>
      <c r="I1" s="433"/>
      <c r="J1" s="433"/>
      <c r="K1" s="433"/>
      <c r="L1" s="433"/>
      <c r="M1" s="433"/>
      <c r="N1" s="433"/>
      <c r="O1" s="21"/>
      <c r="P1" s="21"/>
      <c r="Q1" s="21"/>
      <c r="R1" s="21"/>
      <c r="S1" s="21"/>
      <c r="T1" s="21"/>
      <c r="U1" s="21"/>
      <c r="V1" s="21"/>
      <c r="W1" s="21"/>
    </row>
    <row r="2" spans="1:23" ht="16.5" customHeight="1" x14ac:dyDescent="0.25">
      <c r="A2" s="481"/>
      <c r="B2" s="481"/>
      <c r="C2" s="481"/>
      <c r="D2" s="481"/>
      <c r="E2" s="481"/>
      <c r="F2" s="481"/>
      <c r="G2" s="481"/>
      <c r="H2" s="481"/>
      <c r="I2" s="481"/>
      <c r="J2" s="481"/>
      <c r="K2" s="481"/>
      <c r="L2" s="481"/>
      <c r="M2" s="481"/>
      <c r="N2" s="481"/>
      <c r="O2" s="481"/>
      <c r="P2" s="481"/>
      <c r="Q2" s="481"/>
      <c r="R2" s="481"/>
      <c r="S2" s="481"/>
      <c r="T2" s="481"/>
      <c r="U2" s="481"/>
      <c r="V2" s="21"/>
      <c r="W2" s="21"/>
    </row>
    <row r="3" spans="1:23" ht="16.5" customHeight="1" x14ac:dyDescent="0.25">
      <c r="A3" s="465" t="s">
        <v>268</v>
      </c>
      <c r="B3" s="465"/>
      <c r="C3" s="465"/>
      <c r="D3" s="465"/>
      <c r="E3" s="465"/>
      <c r="F3" s="465"/>
      <c r="G3" s="465"/>
      <c r="H3" s="465"/>
      <c r="I3" s="465"/>
      <c r="J3" s="465"/>
      <c r="K3" s="465"/>
      <c r="L3" s="465"/>
      <c r="M3" s="465"/>
      <c r="N3" s="465"/>
      <c r="O3" s="465"/>
      <c r="P3" s="323"/>
      <c r="Q3" s="323"/>
      <c r="R3" s="323"/>
      <c r="S3" s="323"/>
      <c r="T3" s="323"/>
      <c r="U3" s="323"/>
      <c r="V3" s="323"/>
      <c r="W3" s="323"/>
    </row>
    <row r="4" spans="1:23" ht="16.5" customHeight="1" x14ac:dyDescent="0.25">
      <c r="A4" s="466" t="s">
        <v>65</v>
      </c>
      <c r="B4" s="466"/>
      <c r="C4" s="466"/>
      <c r="D4" s="466"/>
      <c r="E4" s="466"/>
      <c r="F4" s="466"/>
      <c r="G4" s="466"/>
      <c r="H4" s="466"/>
      <c r="I4" s="466"/>
      <c r="J4" s="466"/>
      <c r="K4" s="466"/>
      <c r="L4" s="466"/>
      <c r="M4" s="466"/>
      <c r="N4" s="466"/>
      <c r="O4" s="466"/>
      <c r="P4" s="323"/>
      <c r="Q4" s="318"/>
      <c r="R4" s="323"/>
      <c r="S4" s="323"/>
      <c r="T4" s="323"/>
      <c r="U4" s="323"/>
      <c r="V4" s="323"/>
      <c r="W4" s="318"/>
    </row>
    <row r="5" spans="1:23" ht="16.5" customHeight="1" x14ac:dyDescent="0.25">
      <c r="A5" s="466" t="s">
        <v>269</v>
      </c>
      <c r="B5" s="466"/>
      <c r="C5" s="466"/>
      <c r="D5" s="466"/>
      <c r="E5" s="466"/>
      <c r="F5" s="466"/>
      <c r="G5" s="466"/>
      <c r="H5" s="466"/>
      <c r="I5" s="466"/>
      <c r="J5" s="466"/>
      <c r="K5" s="466"/>
      <c r="L5" s="466"/>
      <c r="M5" s="466"/>
      <c r="N5" s="466"/>
      <c r="O5" s="466"/>
      <c r="P5" s="323"/>
      <c r="Q5" s="318"/>
      <c r="R5" s="323"/>
      <c r="S5" s="323"/>
      <c r="T5" s="323"/>
      <c r="U5" s="323"/>
      <c r="V5" s="323"/>
      <c r="W5" s="318"/>
    </row>
    <row r="6" spans="1:23" ht="3" customHeight="1" x14ac:dyDescent="0.25">
      <c r="A6" s="324"/>
      <c r="B6" s="324"/>
      <c r="C6" s="324"/>
      <c r="D6" s="324"/>
      <c r="E6" s="324"/>
      <c r="F6" s="324"/>
      <c r="G6" s="324"/>
      <c r="H6" s="324"/>
      <c r="I6" s="324"/>
      <c r="J6" s="324"/>
      <c r="K6" s="324"/>
      <c r="L6" s="324"/>
      <c r="M6" s="324"/>
      <c r="N6" s="324"/>
      <c r="O6" s="324"/>
      <c r="P6" s="318"/>
      <c r="Q6" s="318"/>
      <c r="R6" s="319"/>
      <c r="S6" s="319"/>
      <c r="T6" s="319"/>
      <c r="U6" s="319"/>
      <c r="V6" s="319"/>
      <c r="W6" s="319"/>
    </row>
    <row r="7" spans="1:23" ht="3" customHeight="1" x14ac:dyDescent="0.25">
      <c r="A7" s="276"/>
      <c r="B7" s="276"/>
      <c r="C7" s="276"/>
      <c r="D7" s="276"/>
      <c r="E7" s="276"/>
      <c r="F7" s="276"/>
      <c r="G7" s="276"/>
      <c r="H7" s="276"/>
      <c r="I7" s="276"/>
      <c r="J7" s="276"/>
      <c r="K7" s="276"/>
      <c r="L7" s="276"/>
      <c r="M7" s="276"/>
      <c r="N7" s="276"/>
      <c r="O7" s="276"/>
      <c r="P7" s="319"/>
      <c r="Q7" s="319"/>
      <c r="R7" s="319"/>
      <c r="S7" s="319"/>
      <c r="T7" s="319"/>
      <c r="U7" s="319"/>
      <c r="V7" s="319"/>
      <c r="W7" s="319"/>
    </row>
    <row r="8" spans="1:23" ht="16.5" customHeight="1" x14ac:dyDescent="0.25">
      <c r="A8" s="277"/>
      <c r="B8" s="325" t="s">
        <v>43</v>
      </c>
      <c r="C8" s="277"/>
      <c r="D8" s="328"/>
      <c r="E8" s="277"/>
      <c r="F8" s="277"/>
      <c r="G8" s="277"/>
      <c r="H8" s="277"/>
      <c r="I8" s="277"/>
      <c r="J8" s="277"/>
      <c r="K8" s="277"/>
      <c r="L8" s="277"/>
      <c r="M8" s="277"/>
      <c r="N8" s="277"/>
      <c r="O8" s="277"/>
      <c r="P8" s="326"/>
      <c r="Q8" s="319"/>
      <c r="R8" s="319"/>
      <c r="S8" s="319"/>
      <c r="T8" s="319"/>
      <c r="U8" s="319"/>
      <c r="V8" s="319"/>
      <c r="W8" s="319"/>
    </row>
    <row r="9" spans="1:23" ht="16.5" customHeight="1" x14ac:dyDescent="0.25">
      <c r="A9" s="307"/>
      <c r="B9" s="327" t="s">
        <v>114</v>
      </c>
      <c r="C9" s="277"/>
      <c r="D9" s="282"/>
      <c r="E9" s="279"/>
      <c r="F9" s="279"/>
      <c r="G9" s="279"/>
      <c r="H9" s="279"/>
      <c r="I9" s="279"/>
      <c r="J9" s="279">
        <v>53</v>
      </c>
      <c r="K9" s="279">
        <v>6</v>
      </c>
      <c r="L9" s="282">
        <v>0</v>
      </c>
      <c r="M9" s="279">
        <v>0</v>
      </c>
      <c r="N9" s="358" t="s">
        <v>67</v>
      </c>
      <c r="O9" s="288"/>
      <c r="P9" s="326"/>
      <c r="Q9" s="319"/>
      <c r="R9" s="319"/>
      <c r="S9" s="319"/>
      <c r="T9" s="329"/>
      <c r="U9" s="329"/>
      <c r="V9" s="319"/>
      <c r="W9" s="316"/>
    </row>
    <row r="10" spans="1:23" ht="16.5" customHeight="1" x14ac:dyDescent="0.25">
      <c r="A10" s="307"/>
      <c r="B10" s="330" t="s">
        <v>45</v>
      </c>
      <c r="C10" s="359"/>
      <c r="D10" s="280"/>
      <c r="E10" s="279"/>
      <c r="F10" s="290"/>
      <c r="G10" s="290"/>
      <c r="H10" s="290"/>
      <c r="I10" s="360"/>
      <c r="J10" s="290"/>
      <c r="K10" s="290"/>
      <c r="L10" s="290"/>
      <c r="M10" s="290"/>
      <c r="N10" s="279"/>
      <c r="O10" s="277"/>
      <c r="P10" s="332"/>
      <c r="Q10" s="319"/>
      <c r="R10" s="319"/>
      <c r="S10" s="319"/>
      <c r="T10" s="319"/>
      <c r="U10" s="319"/>
      <c r="V10" s="329"/>
      <c r="W10" s="319"/>
    </row>
    <row r="11" spans="1:23" ht="16.5" customHeight="1" x14ac:dyDescent="0.25">
      <c r="A11" s="307"/>
      <c r="B11" s="327" t="s">
        <v>117</v>
      </c>
      <c r="C11" s="277"/>
      <c r="D11" s="281">
        <v>7</v>
      </c>
      <c r="E11" s="294">
        <v>7</v>
      </c>
      <c r="F11" s="279">
        <v>8</v>
      </c>
      <c r="G11" s="279">
        <v>0</v>
      </c>
      <c r="H11" s="358" t="s">
        <v>67</v>
      </c>
      <c r="I11" s="287"/>
      <c r="J11" s="279"/>
      <c r="K11" s="279"/>
      <c r="L11" s="279"/>
      <c r="M11" s="279"/>
      <c r="N11" s="290"/>
      <c r="O11" s="293"/>
      <c r="P11" s="326"/>
      <c r="Q11" s="319"/>
      <c r="R11" s="319"/>
      <c r="S11" s="319"/>
      <c r="T11" s="329"/>
      <c r="U11" s="319"/>
      <c r="V11" s="319"/>
      <c r="W11" s="316"/>
    </row>
    <row r="12" spans="1:23" x14ac:dyDescent="0.25">
      <c r="A12" s="307"/>
      <c r="B12" s="327" t="s">
        <v>128</v>
      </c>
      <c r="C12" s="277"/>
      <c r="D12" s="280">
        <v>9</v>
      </c>
      <c r="E12" s="286">
        <v>2</v>
      </c>
      <c r="F12" s="279">
        <v>0</v>
      </c>
      <c r="G12" s="279">
        <v>0</v>
      </c>
      <c r="H12" s="358" t="s">
        <v>67</v>
      </c>
      <c r="I12" s="287"/>
      <c r="J12" s="279"/>
      <c r="K12" s="279"/>
      <c r="L12" s="279"/>
      <c r="M12" s="279"/>
      <c r="N12" s="279"/>
      <c r="O12" s="293"/>
      <c r="P12" s="326"/>
      <c r="Q12" s="319"/>
      <c r="R12" s="319"/>
      <c r="S12" s="319"/>
      <c r="T12" s="329"/>
      <c r="U12" s="319"/>
      <c r="V12" s="319"/>
      <c r="W12" s="316"/>
    </row>
    <row r="13" spans="1:23" ht="14.4" thickBot="1" x14ac:dyDescent="0.3">
      <c r="A13" s="307"/>
      <c r="B13" s="327" t="s">
        <v>108</v>
      </c>
      <c r="C13" s="277"/>
      <c r="D13" s="361">
        <v>26</v>
      </c>
      <c r="E13" s="296">
        <v>0</v>
      </c>
      <c r="F13" s="297">
        <v>0</v>
      </c>
      <c r="G13" s="297">
        <v>0</v>
      </c>
      <c r="H13" s="362" t="s">
        <v>67</v>
      </c>
      <c r="I13" s="358"/>
      <c r="J13" s="279"/>
      <c r="K13" s="279"/>
      <c r="L13" s="279"/>
      <c r="M13" s="279"/>
      <c r="N13" s="279"/>
      <c r="O13" s="293"/>
      <c r="P13" s="326"/>
      <c r="Q13" s="319"/>
      <c r="R13" s="319"/>
      <c r="S13" s="319"/>
      <c r="T13" s="329"/>
      <c r="U13" s="319"/>
      <c r="V13" s="319"/>
      <c r="W13" s="316"/>
    </row>
    <row r="14" spans="1:23" ht="16.5" customHeight="1" thickBot="1" x14ac:dyDescent="0.3">
      <c r="A14" s="277"/>
      <c r="B14" s="337" t="s">
        <v>91</v>
      </c>
      <c r="C14" s="289"/>
      <c r="D14" s="360"/>
      <c r="E14" s="294"/>
      <c r="F14" s="290"/>
      <c r="G14" s="290"/>
      <c r="H14" s="290"/>
      <c r="I14" s="290"/>
      <c r="J14" s="297">
        <v>42</v>
      </c>
      <c r="K14" s="297">
        <v>9</v>
      </c>
      <c r="L14" s="297">
        <v>8</v>
      </c>
      <c r="M14" s="297">
        <v>0</v>
      </c>
      <c r="N14" s="362" t="s">
        <v>67</v>
      </c>
      <c r="O14" s="339"/>
      <c r="P14" s="326"/>
      <c r="Q14" s="319"/>
      <c r="R14" s="319"/>
      <c r="S14" s="319"/>
      <c r="T14" s="329"/>
      <c r="U14" s="329"/>
      <c r="V14" s="319"/>
      <c r="W14" s="316"/>
    </row>
    <row r="15" spans="1:23" ht="16.5" customHeight="1" thickBot="1" x14ac:dyDescent="0.3">
      <c r="A15" s="289"/>
      <c r="B15" s="319" t="s">
        <v>51</v>
      </c>
      <c r="C15" s="307"/>
      <c r="D15" s="363"/>
      <c r="E15" s="364"/>
      <c r="F15" s="365"/>
      <c r="G15" s="365"/>
      <c r="H15" s="365"/>
      <c r="I15" s="366"/>
      <c r="J15" s="367">
        <v>10</v>
      </c>
      <c r="K15" s="368">
        <v>6</v>
      </c>
      <c r="L15" s="368">
        <v>2</v>
      </c>
      <c r="M15" s="368">
        <v>0</v>
      </c>
      <c r="N15" s="369" t="s">
        <v>67</v>
      </c>
      <c r="O15" s="339"/>
      <c r="P15" s="326"/>
      <c r="Q15" s="348"/>
      <c r="R15" s="319"/>
      <c r="S15" s="319"/>
      <c r="T15" s="329"/>
      <c r="U15" s="329"/>
      <c r="V15" s="319"/>
      <c r="W15" s="316"/>
    </row>
    <row r="16" spans="1:23" ht="14.4" thickTop="1" x14ac:dyDescent="0.25">
      <c r="A16" s="277"/>
      <c r="B16" s="276"/>
      <c r="C16" s="277"/>
      <c r="D16" s="328"/>
      <c r="E16" s="277"/>
      <c r="F16" s="277"/>
      <c r="G16" s="277"/>
      <c r="H16" s="277"/>
      <c r="I16" s="277"/>
      <c r="J16" s="292"/>
      <c r="K16" s="292"/>
      <c r="L16" s="292"/>
      <c r="M16" s="292"/>
      <c r="N16" s="277"/>
      <c r="O16" s="277"/>
      <c r="P16" s="326"/>
      <c r="Q16" s="319"/>
      <c r="R16" s="319"/>
      <c r="S16" s="319"/>
      <c r="T16" s="319"/>
      <c r="U16" s="319"/>
      <c r="V16" s="319"/>
      <c r="W16" s="319"/>
    </row>
    <row r="17" spans="1:23" x14ac:dyDescent="0.25">
      <c r="A17" s="307"/>
      <c r="B17" s="310"/>
      <c r="C17" s="307"/>
      <c r="D17" s="311"/>
      <c r="E17" s="307"/>
      <c r="F17" s="307"/>
      <c r="G17" s="307"/>
      <c r="H17" s="307"/>
      <c r="I17" s="307"/>
      <c r="J17" s="307"/>
      <c r="K17" s="307"/>
      <c r="L17" s="307"/>
      <c r="M17" s="307"/>
      <c r="N17" s="307"/>
      <c r="O17" s="307"/>
      <c r="P17" s="326"/>
      <c r="Q17" s="319"/>
      <c r="R17" s="319"/>
      <c r="S17" s="319"/>
      <c r="T17" s="319"/>
      <c r="U17" s="319"/>
      <c r="V17" s="319"/>
      <c r="W17" s="319"/>
    </row>
    <row r="18" spans="1:23"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row>
    <row r="19" spans="1:23"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row>
    <row r="20" spans="1:23" x14ac:dyDescent="0.25">
      <c r="A20" s="465" t="s">
        <v>268</v>
      </c>
      <c r="B20" s="465"/>
      <c r="C20" s="465"/>
      <c r="D20" s="465"/>
      <c r="E20" s="465"/>
      <c r="F20" s="465"/>
      <c r="G20" s="465"/>
      <c r="H20" s="465"/>
      <c r="I20" s="465"/>
      <c r="J20" s="465"/>
      <c r="K20" s="465"/>
      <c r="L20" s="465"/>
      <c r="M20" s="465"/>
      <c r="N20" s="465"/>
      <c r="O20" s="465"/>
      <c r="P20" s="323"/>
      <c r="Q20" s="323"/>
      <c r="R20" s="319"/>
      <c r="S20" s="319"/>
      <c r="T20" s="319"/>
      <c r="U20" s="319"/>
      <c r="V20" s="329"/>
      <c r="W20" s="319"/>
    </row>
    <row r="21" spans="1:23" x14ac:dyDescent="0.25">
      <c r="A21" s="466" t="s">
        <v>99</v>
      </c>
      <c r="B21" s="466"/>
      <c r="C21" s="466"/>
      <c r="D21" s="466"/>
      <c r="E21" s="466"/>
      <c r="F21" s="466"/>
      <c r="G21" s="466"/>
      <c r="H21" s="466"/>
      <c r="I21" s="466"/>
      <c r="J21" s="466"/>
      <c r="K21" s="466"/>
      <c r="L21" s="466"/>
      <c r="M21" s="466"/>
      <c r="N21" s="466"/>
      <c r="O21" s="466"/>
      <c r="P21" s="323"/>
      <c r="Q21" s="318"/>
      <c r="R21" s="319"/>
      <c r="S21" s="319"/>
      <c r="T21" s="319"/>
      <c r="U21" s="319"/>
      <c r="V21" s="329"/>
      <c r="W21" s="319"/>
    </row>
    <row r="22" spans="1:23" x14ac:dyDescent="0.25">
      <c r="A22" s="466" t="s">
        <v>269</v>
      </c>
      <c r="B22" s="466"/>
      <c r="C22" s="466"/>
      <c r="D22" s="466"/>
      <c r="E22" s="466"/>
      <c r="F22" s="466"/>
      <c r="G22" s="466"/>
      <c r="H22" s="466"/>
      <c r="I22" s="466"/>
      <c r="J22" s="466"/>
      <c r="K22" s="466"/>
      <c r="L22" s="466"/>
      <c r="M22" s="466"/>
      <c r="N22" s="466"/>
      <c r="O22" s="466"/>
      <c r="P22" s="323"/>
      <c r="Q22" s="318"/>
      <c r="R22" s="319"/>
      <c r="S22" s="319"/>
      <c r="T22" s="319"/>
      <c r="U22" s="319"/>
      <c r="V22" s="329"/>
      <c r="W22" s="319"/>
    </row>
    <row r="23" spans="1:23" ht="3" customHeight="1" x14ac:dyDescent="0.25">
      <c r="A23" s="276"/>
      <c r="B23" s="276"/>
      <c r="C23" s="276"/>
      <c r="D23" s="276"/>
      <c r="E23" s="276"/>
      <c r="F23" s="276"/>
      <c r="G23" s="276"/>
      <c r="H23" s="276"/>
      <c r="I23" s="276"/>
      <c r="J23" s="276"/>
      <c r="K23" s="276"/>
      <c r="L23" s="276"/>
      <c r="M23" s="276"/>
      <c r="N23" s="276"/>
      <c r="O23" s="276"/>
      <c r="P23" s="319"/>
      <c r="Q23" s="319"/>
      <c r="R23" s="319"/>
      <c r="S23" s="319"/>
      <c r="T23" s="319"/>
      <c r="U23" s="319"/>
      <c r="V23" s="329"/>
      <c r="W23" s="319"/>
    </row>
    <row r="24" spans="1:23" ht="3" customHeight="1" x14ac:dyDescent="0.25">
      <c r="A24" s="276"/>
      <c r="B24" s="276"/>
      <c r="C24" s="276"/>
      <c r="D24" s="276"/>
      <c r="E24" s="276"/>
      <c r="F24" s="276"/>
      <c r="G24" s="276"/>
      <c r="H24" s="276"/>
      <c r="I24" s="276"/>
      <c r="J24" s="276"/>
      <c r="K24" s="276"/>
      <c r="L24" s="276"/>
      <c r="M24" s="276"/>
      <c r="N24" s="276"/>
      <c r="O24" s="276"/>
      <c r="P24" s="319"/>
      <c r="Q24" s="319"/>
      <c r="R24" s="319"/>
      <c r="S24" s="319"/>
      <c r="T24" s="319"/>
      <c r="U24" s="319"/>
      <c r="V24" s="329"/>
      <c r="W24" s="319"/>
    </row>
    <row r="25" spans="1:23" x14ac:dyDescent="0.25">
      <c r="A25" s="277"/>
      <c r="B25" s="281" t="s">
        <v>270</v>
      </c>
      <c r="C25" s="328"/>
      <c r="D25" s="279"/>
      <c r="E25" s="280"/>
      <c r="F25" s="286"/>
      <c r="G25" s="279"/>
      <c r="H25" s="279"/>
      <c r="I25" s="281"/>
      <c r="J25" s="279">
        <v>102</v>
      </c>
      <c r="K25" s="281">
        <v>5</v>
      </c>
      <c r="L25" s="286">
        <v>8</v>
      </c>
      <c r="M25" s="286">
        <v>0</v>
      </c>
      <c r="N25" s="370" t="s">
        <v>67</v>
      </c>
      <c r="O25" s="277"/>
      <c r="P25" s="326"/>
      <c r="Q25" s="319"/>
      <c r="R25" s="319"/>
      <c r="S25" s="319"/>
      <c r="T25" s="329"/>
      <c r="U25" s="319"/>
      <c r="V25" s="316"/>
      <c r="W25" s="316"/>
    </row>
    <row r="26" spans="1:23" x14ac:dyDescent="0.25">
      <c r="A26" s="307"/>
      <c r="B26" s="363" t="s">
        <v>129</v>
      </c>
      <c r="C26" s="331"/>
      <c r="D26" s="371">
        <v>10</v>
      </c>
      <c r="E26" s="286">
        <v>6</v>
      </c>
      <c r="F26" s="279">
        <v>2</v>
      </c>
      <c r="G26" s="279">
        <v>0</v>
      </c>
      <c r="H26" s="358" t="s">
        <v>67</v>
      </c>
      <c r="I26" s="282"/>
      <c r="J26" s="279"/>
      <c r="K26" s="279"/>
      <c r="L26" s="279"/>
      <c r="M26" s="279"/>
      <c r="N26" s="358"/>
      <c r="O26" s="288"/>
      <c r="P26" s="326"/>
      <c r="Q26" s="319"/>
      <c r="R26" s="319"/>
      <c r="S26" s="319"/>
      <c r="T26" s="329"/>
      <c r="U26" s="319"/>
      <c r="V26" s="316"/>
      <c r="W26" s="316"/>
    </row>
    <row r="27" spans="1:23" ht="14.4" thickBot="1" x14ac:dyDescent="0.3">
      <c r="A27" s="289"/>
      <c r="B27" s="280" t="s">
        <v>130</v>
      </c>
      <c r="C27" s="331"/>
      <c r="D27" s="296">
        <v>13</v>
      </c>
      <c r="E27" s="297">
        <v>6</v>
      </c>
      <c r="F27" s="297">
        <v>0</v>
      </c>
      <c r="G27" s="297">
        <v>0</v>
      </c>
      <c r="H27" s="362" t="s">
        <v>67</v>
      </c>
      <c r="I27" s="360"/>
      <c r="J27" s="290"/>
      <c r="K27" s="290"/>
      <c r="L27" s="290"/>
      <c r="M27" s="290"/>
      <c r="N27" s="279"/>
      <c r="O27" s="293"/>
      <c r="P27" s="326"/>
      <c r="Q27" s="319"/>
      <c r="R27" s="316"/>
      <c r="S27" s="316"/>
      <c r="T27" s="316"/>
      <c r="U27" s="316"/>
      <c r="V27" s="316"/>
      <c r="W27" s="316"/>
    </row>
    <row r="28" spans="1:23" ht="14.4" thickBot="1" x14ac:dyDescent="0.3">
      <c r="A28" s="307"/>
      <c r="B28" s="281" t="s">
        <v>102</v>
      </c>
      <c r="C28" s="352"/>
      <c r="D28" s="281"/>
      <c r="E28" s="294"/>
      <c r="F28" s="290"/>
      <c r="G28" s="290"/>
      <c r="H28" s="372"/>
      <c r="I28" s="287"/>
      <c r="J28" s="298" t="s">
        <v>93</v>
      </c>
      <c r="K28" s="297">
        <v>9</v>
      </c>
      <c r="L28" s="297">
        <v>8</v>
      </c>
      <c r="M28" s="297">
        <v>0</v>
      </c>
      <c r="N28" s="297" t="s">
        <v>94</v>
      </c>
      <c r="O28" s="293"/>
      <c r="P28" s="326"/>
      <c r="Q28" s="319"/>
      <c r="R28" s="316"/>
      <c r="S28" s="316"/>
      <c r="T28" s="316"/>
      <c r="U28" s="316"/>
      <c r="V28" s="316"/>
      <c r="W28" s="316"/>
    </row>
    <row r="29" spans="1:23" ht="14.4" thickBot="1" x14ac:dyDescent="0.3">
      <c r="A29" s="307"/>
      <c r="B29" s="281" t="s">
        <v>271</v>
      </c>
      <c r="C29" s="331"/>
      <c r="D29" s="280"/>
      <c r="E29" s="286"/>
      <c r="F29" s="279"/>
      <c r="G29" s="279"/>
      <c r="H29" s="358"/>
      <c r="I29" s="287"/>
      <c r="J29" s="302">
        <v>99</v>
      </c>
      <c r="K29" s="302">
        <v>6</v>
      </c>
      <c r="L29" s="302">
        <v>0</v>
      </c>
      <c r="M29" s="302">
        <v>0</v>
      </c>
      <c r="N29" s="304" t="s">
        <v>67</v>
      </c>
      <c r="O29" s="293"/>
      <c r="P29" s="326"/>
      <c r="Q29" s="319"/>
      <c r="R29" s="316"/>
      <c r="S29" s="316"/>
      <c r="T29" s="316"/>
      <c r="U29" s="316"/>
      <c r="V29" s="316"/>
      <c r="W29" s="316"/>
    </row>
    <row r="30" spans="1:23" ht="14.4" thickTop="1" x14ac:dyDescent="0.25">
      <c r="A30" s="307"/>
      <c r="B30" s="325"/>
      <c r="C30" s="373"/>
      <c r="D30" s="277"/>
      <c r="E30" s="330"/>
      <c r="F30" s="277"/>
      <c r="G30" s="277"/>
      <c r="H30" s="288"/>
      <c r="I30" s="288"/>
      <c r="J30" s="292"/>
      <c r="K30" s="292"/>
      <c r="L30" s="292"/>
      <c r="M30" s="292"/>
      <c r="N30" s="292"/>
      <c r="O30" s="293"/>
      <c r="P30" s="326"/>
      <c r="Q30" s="319"/>
      <c r="R30" s="319"/>
      <c r="S30" s="316"/>
      <c r="T30" s="316"/>
      <c r="U30" s="316"/>
      <c r="V30" s="316"/>
      <c r="W30" s="316"/>
    </row>
    <row r="31" spans="1:23" x14ac:dyDescent="0.25">
      <c r="A31" s="307"/>
      <c r="B31" s="309"/>
      <c r="C31" s="374"/>
      <c r="D31" s="307"/>
      <c r="E31" s="326"/>
      <c r="F31" s="289"/>
      <c r="G31" s="289"/>
      <c r="H31" s="289"/>
      <c r="I31" s="289"/>
      <c r="J31" s="307"/>
      <c r="K31" s="307"/>
      <c r="L31" s="307"/>
      <c r="M31" s="307"/>
      <c r="N31" s="339"/>
      <c r="O31" s="339"/>
      <c r="P31" s="326"/>
      <c r="Q31" s="319"/>
      <c r="R31" s="319"/>
      <c r="S31" s="316"/>
      <c r="T31" s="316"/>
      <c r="U31" s="316"/>
      <c r="V31" s="316"/>
      <c r="W31" s="316"/>
    </row>
    <row r="32" spans="1:23" x14ac:dyDescent="0.25">
      <c r="A32" s="319"/>
      <c r="B32" s="319"/>
      <c r="C32" s="322"/>
      <c r="D32" s="319"/>
      <c r="E32" s="319"/>
      <c r="F32" s="319"/>
      <c r="G32" s="319"/>
      <c r="H32" s="319"/>
      <c r="I32" s="319"/>
      <c r="J32" s="319"/>
      <c r="K32" s="319"/>
      <c r="L32" s="319"/>
      <c r="M32" s="319"/>
      <c r="N32" s="329"/>
      <c r="O32" s="329"/>
      <c r="P32" s="319"/>
      <c r="Q32" s="319"/>
      <c r="R32" s="319"/>
      <c r="S32" s="316"/>
      <c r="T32" s="316"/>
      <c r="U32" s="316"/>
      <c r="V32" s="316"/>
      <c r="W32" s="316"/>
    </row>
    <row r="33" spans="1:24" x14ac:dyDescent="0.25">
      <c r="A33" s="375"/>
      <c r="B33" s="316"/>
      <c r="C33" s="316"/>
      <c r="D33" s="316"/>
      <c r="E33" s="316"/>
      <c r="F33" s="316"/>
      <c r="G33" s="316"/>
      <c r="H33" s="316"/>
      <c r="I33" s="316"/>
      <c r="J33" s="316"/>
      <c r="K33" s="316"/>
      <c r="L33" s="316"/>
      <c r="M33" s="316"/>
      <c r="N33" s="316"/>
      <c r="O33" s="316"/>
      <c r="P33" s="316"/>
      <c r="Q33" s="316"/>
      <c r="R33" s="316"/>
      <c r="S33" s="316"/>
      <c r="T33" s="316"/>
      <c r="U33" s="316"/>
      <c r="V33" s="316"/>
      <c r="W33" s="316"/>
    </row>
    <row r="34" spans="1:24" x14ac:dyDescent="0.25">
      <c r="A34" s="465" t="s">
        <v>268</v>
      </c>
      <c r="B34" s="487"/>
      <c r="C34" s="487"/>
      <c r="D34" s="487"/>
      <c r="E34" s="487"/>
      <c r="F34" s="487"/>
      <c r="G34" s="487"/>
      <c r="H34" s="487"/>
      <c r="I34" s="465"/>
      <c r="J34" s="465"/>
      <c r="K34" s="465"/>
      <c r="L34" s="465"/>
      <c r="M34" s="465"/>
      <c r="N34" s="465"/>
      <c r="O34" s="465"/>
      <c r="P34" s="465"/>
      <c r="Q34" s="465"/>
      <c r="R34" s="488"/>
      <c r="S34" s="488"/>
      <c r="T34" s="488"/>
      <c r="U34" s="488"/>
      <c r="V34" s="488"/>
      <c r="W34" s="488"/>
    </row>
    <row r="35" spans="1:24" x14ac:dyDescent="0.25">
      <c r="A35" s="466" t="s">
        <v>90</v>
      </c>
      <c r="B35" s="466"/>
      <c r="C35" s="466"/>
      <c r="D35" s="466"/>
      <c r="E35" s="466"/>
      <c r="F35" s="466"/>
      <c r="G35" s="466"/>
      <c r="H35" s="466"/>
      <c r="I35" s="466"/>
      <c r="J35" s="466"/>
      <c r="K35" s="466"/>
      <c r="L35" s="466"/>
      <c r="M35" s="466"/>
      <c r="N35" s="466"/>
      <c r="O35" s="466"/>
      <c r="P35" s="466"/>
      <c r="Q35" s="483"/>
      <c r="R35" s="483"/>
      <c r="S35" s="483"/>
      <c r="T35" s="483"/>
      <c r="U35" s="483"/>
      <c r="V35" s="483"/>
      <c r="W35" s="483"/>
    </row>
    <row r="36" spans="1:24" x14ac:dyDescent="0.25">
      <c r="A36" s="467">
        <v>43585</v>
      </c>
      <c r="B36" s="467"/>
      <c r="C36" s="467"/>
      <c r="D36" s="467"/>
      <c r="E36" s="467"/>
      <c r="F36" s="467"/>
      <c r="G36" s="467"/>
      <c r="H36" s="467"/>
      <c r="I36" s="467"/>
      <c r="J36" s="467"/>
      <c r="K36" s="467"/>
      <c r="L36" s="467"/>
      <c r="M36" s="467"/>
      <c r="N36" s="467"/>
      <c r="O36" s="467"/>
      <c r="P36" s="467"/>
      <c r="Q36" s="483"/>
      <c r="R36" s="483"/>
      <c r="S36" s="483"/>
      <c r="T36" s="483"/>
      <c r="U36" s="483"/>
      <c r="V36" s="483"/>
      <c r="W36" s="483"/>
    </row>
    <row r="37" spans="1:24" ht="3" customHeight="1" x14ac:dyDescent="0.25">
      <c r="A37" s="276"/>
      <c r="B37" s="276"/>
      <c r="C37" s="276"/>
      <c r="D37" s="276"/>
      <c r="E37" s="276"/>
      <c r="F37" s="276"/>
      <c r="G37" s="276"/>
      <c r="H37" s="276"/>
      <c r="I37" s="276"/>
      <c r="J37" s="276"/>
      <c r="K37" s="276"/>
      <c r="L37" s="276"/>
      <c r="M37" s="276"/>
      <c r="N37" s="276"/>
      <c r="O37" s="276"/>
      <c r="P37" s="276"/>
      <c r="Q37" s="276"/>
      <c r="R37" s="276"/>
      <c r="S37" s="276"/>
      <c r="T37" s="276"/>
      <c r="U37" s="276"/>
      <c r="V37" s="276"/>
      <c r="W37" s="276"/>
    </row>
    <row r="38" spans="1:24" ht="3" customHeight="1" x14ac:dyDescent="0.25">
      <c r="A38" s="276"/>
      <c r="B38" s="276"/>
      <c r="C38" s="276"/>
      <c r="D38" s="276"/>
      <c r="E38" s="276"/>
      <c r="F38" s="276"/>
      <c r="G38" s="276"/>
      <c r="H38" s="276"/>
      <c r="I38" s="276"/>
      <c r="J38" s="276"/>
      <c r="K38" s="276"/>
      <c r="L38" s="276"/>
      <c r="M38" s="276"/>
      <c r="N38" s="276"/>
      <c r="O38" s="276"/>
      <c r="P38" s="276"/>
      <c r="Q38" s="276"/>
      <c r="R38" s="276"/>
      <c r="S38" s="276"/>
      <c r="T38" s="276"/>
      <c r="U38" s="276"/>
      <c r="V38" s="276"/>
      <c r="W38" s="276"/>
    </row>
    <row r="39" spans="1:24" x14ac:dyDescent="0.25">
      <c r="A39" s="277"/>
      <c r="B39" s="283" t="s">
        <v>25</v>
      </c>
      <c r="C39" s="277"/>
      <c r="D39" s="276"/>
      <c r="E39" s="325"/>
      <c r="F39" s="325"/>
      <c r="G39" s="325"/>
      <c r="H39" s="328"/>
      <c r="I39" s="277"/>
      <c r="J39" s="489" t="s">
        <v>27</v>
      </c>
      <c r="K39" s="483"/>
      <c r="L39" s="483"/>
      <c r="M39" s="483"/>
      <c r="N39" s="483"/>
      <c r="O39" s="483"/>
      <c r="P39" s="484"/>
      <c r="Q39" s="284"/>
      <c r="R39" s="277"/>
      <c r="S39" s="277"/>
      <c r="T39" s="277"/>
      <c r="U39" s="277"/>
      <c r="V39" s="277"/>
      <c r="W39" s="277"/>
    </row>
    <row r="40" spans="1:24" x14ac:dyDescent="0.25">
      <c r="A40" s="277"/>
      <c r="B40" s="285" t="s">
        <v>33</v>
      </c>
      <c r="C40" s="280"/>
      <c r="D40" s="286">
        <v>60</v>
      </c>
      <c r="E40" s="279">
        <v>0</v>
      </c>
      <c r="F40" s="279">
        <v>0</v>
      </c>
      <c r="G40" s="279">
        <v>0</v>
      </c>
      <c r="H40" s="287" t="s">
        <v>67</v>
      </c>
      <c r="I40" s="277"/>
      <c r="J40" s="468" t="s">
        <v>35</v>
      </c>
      <c r="K40" s="483"/>
      <c r="L40" s="483"/>
      <c r="M40" s="483"/>
      <c r="N40" s="483"/>
      <c r="O40" s="483"/>
      <c r="P40" s="484"/>
      <c r="Q40" s="277">
        <v>0</v>
      </c>
      <c r="R40" s="279">
        <v>26</v>
      </c>
      <c r="S40" s="279">
        <v>4</v>
      </c>
      <c r="T40" s="279">
        <v>0</v>
      </c>
      <c r="U40" s="279">
        <v>0</v>
      </c>
      <c r="V40" s="358" t="s">
        <v>67</v>
      </c>
      <c r="W40" s="277"/>
    </row>
    <row r="41" spans="1:24" x14ac:dyDescent="0.25">
      <c r="A41" s="277"/>
      <c r="B41" s="279" t="s">
        <v>79</v>
      </c>
      <c r="C41" s="280"/>
      <c r="D41" s="279">
        <v>24</v>
      </c>
      <c r="E41" s="290">
        <v>0</v>
      </c>
      <c r="F41" s="290">
        <v>0</v>
      </c>
      <c r="G41" s="290">
        <v>0</v>
      </c>
      <c r="H41" s="291" t="s">
        <v>67</v>
      </c>
      <c r="I41" s="277"/>
      <c r="J41" s="482" t="s">
        <v>39</v>
      </c>
      <c r="K41" s="482"/>
      <c r="L41" s="482"/>
      <c r="M41" s="482"/>
      <c r="N41" s="482"/>
      <c r="O41" s="482"/>
      <c r="P41" s="482"/>
      <c r="Q41" s="277"/>
      <c r="R41" s="290"/>
      <c r="S41" s="290"/>
      <c r="T41" s="290"/>
      <c r="U41" s="279"/>
      <c r="V41" s="358"/>
      <c r="W41" s="277"/>
    </row>
    <row r="42" spans="1:24" ht="14.4" thickBot="1" x14ac:dyDescent="0.3">
      <c r="A42" s="277"/>
      <c r="B42" s="279" t="s">
        <v>122</v>
      </c>
      <c r="C42" s="281"/>
      <c r="D42" s="294">
        <v>42</v>
      </c>
      <c r="E42" s="279">
        <v>0</v>
      </c>
      <c r="F42" s="295">
        <v>0</v>
      </c>
      <c r="G42" s="279">
        <v>0</v>
      </c>
      <c r="H42" s="287" t="s">
        <v>67</v>
      </c>
      <c r="I42" s="277"/>
      <c r="J42" s="482" t="s">
        <v>272</v>
      </c>
      <c r="K42" s="482"/>
      <c r="L42" s="482"/>
      <c r="M42" s="482"/>
      <c r="N42" s="482"/>
      <c r="O42" s="482"/>
      <c r="P42" s="482"/>
      <c r="Q42" s="277"/>
      <c r="R42" s="365">
        <v>99</v>
      </c>
      <c r="S42" s="365">
        <v>6</v>
      </c>
      <c r="T42" s="365">
        <v>0</v>
      </c>
      <c r="U42" s="365">
        <v>0</v>
      </c>
      <c r="V42" s="395" t="s">
        <v>67</v>
      </c>
      <c r="W42" s="277"/>
    </row>
    <row r="43" spans="1:24" ht="14.4" thickBot="1" x14ac:dyDescent="0.3">
      <c r="A43" s="277"/>
      <c r="B43" s="290" t="s">
        <v>82</v>
      </c>
      <c r="C43" s="280">
        <v>63</v>
      </c>
      <c r="D43" s="302">
        <f>SUM(D40:D42)</f>
        <v>126</v>
      </c>
      <c r="E43" s="302">
        <v>0</v>
      </c>
      <c r="F43" s="303">
        <v>0</v>
      </c>
      <c r="G43" s="302">
        <v>0</v>
      </c>
      <c r="H43" s="304" t="s">
        <v>67</v>
      </c>
      <c r="I43" s="277"/>
      <c r="J43" s="482" t="s">
        <v>83</v>
      </c>
      <c r="K43" s="482"/>
      <c r="L43" s="482"/>
      <c r="M43" s="482"/>
      <c r="N43" s="482"/>
      <c r="O43" s="482"/>
      <c r="P43" s="482"/>
      <c r="Q43" s="277"/>
      <c r="R43" s="396">
        <v>126</v>
      </c>
      <c r="S43" s="396">
        <v>0</v>
      </c>
      <c r="T43" s="396">
        <v>0</v>
      </c>
      <c r="U43" s="396">
        <v>0</v>
      </c>
      <c r="V43" s="397" t="s">
        <v>67</v>
      </c>
      <c r="W43" s="277"/>
    </row>
    <row r="44" spans="1:24" ht="14.4" thickTop="1" x14ac:dyDescent="0.25">
      <c r="A44" s="277"/>
      <c r="B44" s="277"/>
      <c r="C44" s="277"/>
      <c r="D44" s="277"/>
      <c r="E44" s="277"/>
      <c r="F44" s="277"/>
      <c r="G44" s="277"/>
      <c r="H44" s="277"/>
      <c r="I44" s="277"/>
      <c r="J44" s="468"/>
      <c r="K44" s="483"/>
      <c r="L44" s="483"/>
      <c r="M44" s="483"/>
      <c r="N44" s="483"/>
      <c r="O44" s="483"/>
      <c r="P44" s="484"/>
      <c r="Q44" s="277"/>
      <c r="R44" s="292"/>
      <c r="S44" s="292"/>
      <c r="T44" s="292"/>
      <c r="U44" s="292"/>
      <c r="V44" s="292"/>
      <c r="W44" s="277"/>
    </row>
    <row r="45" spans="1:24" x14ac:dyDescent="0.25">
      <c r="A45" s="307"/>
      <c r="B45" s="307"/>
      <c r="C45" s="307"/>
      <c r="D45" s="307"/>
      <c r="E45" s="307"/>
      <c r="F45" s="307"/>
      <c r="G45" s="307"/>
      <c r="H45" s="307"/>
      <c r="I45" s="307"/>
      <c r="J45" s="474"/>
      <c r="K45" s="485"/>
      <c r="L45" s="485"/>
      <c r="M45" s="485"/>
      <c r="N45" s="485"/>
      <c r="O45" s="485"/>
      <c r="P45" s="486"/>
      <c r="Q45" s="307"/>
      <c r="R45" s="307"/>
      <c r="S45" s="307"/>
      <c r="T45" s="307"/>
      <c r="U45" s="307"/>
      <c r="V45" s="307"/>
      <c r="W45" s="307"/>
      <c r="X45" s="21"/>
    </row>
    <row r="46" spans="1:24" ht="6.75" customHeight="1" x14ac:dyDescent="0.25">
      <c r="A46" s="375"/>
      <c r="B46" s="316"/>
      <c r="C46" s="316"/>
      <c r="D46" s="316"/>
      <c r="E46" s="316"/>
      <c r="F46" s="316"/>
      <c r="G46" s="316"/>
      <c r="H46" s="316"/>
      <c r="I46" s="316"/>
      <c r="J46" s="316"/>
      <c r="K46" s="316"/>
      <c r="L46" s="316"/>
      <c r="M46" s="316"/>
      <c r="N46" s="316"/>
      <c r="O46" s="316"/>
      <c r="P46" s="316"/>
      <c r="Q46" s="316"/>
      <c r="R46" s="316"/>
      <c r="S46" s="316"/>
      <c r="T46" s="316"/>
      <c r="U46" s="316"/>
      <c r="V46" s="316"/>
      <c r="W46" s="316"/>
    </row>
    <row r="47" spans="1:24" x14ac:dyDescent="0.25">
      <c r="A47" s="318"/>
      <c r="B47" s="318" t="s">
        <v>273</v>
      </c>
      <c r="C47" s="318"/>
      <c r="D47" s="318"/>
      <c r="E47" s="318"/>
      <c r="F47" s="318"/>
      <c r="G47" s="318"/>
      <c r="H47" s="318"/>
      <c r="I47" s="319"/>
      <c r="J47" s="319"/>
      <c r="K47" s="319"/>
      <c r="L47" s="319"/>
      <c r="M47" s="319"/>
      <c r="N47" s="319"/>
      <c r="O47" s="319"/>
      <c r="P47" s="319"/>
      <c r="Q47" s="319"/>
      <c r="R47" s="319"/>
      <c r="S47" s="319"/>
      <c r="T47" s="319"/>
      <c r="U47" s="319"/>
      <c r="V47" s="319"/>
      <c r="W47" s="319"/>
    </row>
    <row r="48" spans="1:24" x14ac:dyDescent="0.25">
      <c r="A48" s="188"/>
      <c r="B48" s="21"/>
      <c r="C48" s="21"/>
      <c r="D48" s="21"/>
      <c r="E48" s="21"/>
      <c r="F48" s="21"/>
      <c r="G48" s="21"/>
      <c r="H48" s="21"/>
      <c r="I48" s="21"/>
      <c r="J48" s="21"/>
      <c r="K48" s="21"/>
      <c r="L48" s="21"/>
      <c r="M48" s="21"/>
      <c r="N48" s="21"/>
      <c r="O48" s="21"/>
      <c r="P48" s="21"/>
      <c r="Q48" s="21"/>
      <c r="R48" s="21"/>
      <c r="S48" s="21"/>
      <c r="T48" s="21"/>
      <c r="U48" s="21"/>
      <c r="V48" s="21"/>
      <c r="W48" s="21"/>
    </row>
  </sheetData>
  <mergeCells count="18">
    <mergeCell ref="J45:P45"/>
    <mergeCell ref="A1:N1"/>
    <mergeCell ref="J40:P40"/>
    <mergeCell ref="J41:P41"/>
    <mergeCell ref="J42:P42"/>
    <mergeCell ref="A34:W34"/>
    <mergeCell ref="A35:W35"/>
    <mergeCell ref="A36:W36"/>
    <mergeCell ref="A3:O3"/>
    <mergeCell ref="A4:O4"/>
    <mergeCell ref="A5:O5"/>
    <mergeCell ref="J39:P39"/>
    <mergeCell ref="A20:O20"/>
    <mergeCell ref="A21:O21"/>
    <mergeCell ref="A22:O22"/>
    <mergeCell ref="A2:U2"/>
    <mergeCell ref="J43:P43"/>
    <mergeCell ref="J44:P44"/>
  </mergeCells>
  <phoneticPr fontId="7" type="noConversion"/>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Q42"/>
  <sheetViews>
    <sheetView zoomScaleNormal="100" zoomScaleSheetLayoutView="100" workbookViewId="0">
      <selection activeCell="A23" sqref="A23:P27"/>
    </sheetView>
  </sheetViews>
  <sheetFormatPr defaultColWidth="8.69921875" defaultRowHeight="13.8" x14ac:dyDescent="0.25"/>
  <cols>
    <col min="1" max="1" width="0.3984375" style="12" customWidth="1"/>
    <col min="2" max="2" width="49.59765625" style="2" customWidth="1"/>
    <col min="3" max="3" width="0.5" style="2" customWidth="1"/>
    <col min="4" max="4" width="4.5" style="2" customWidth="1"/>
    <col min="5" max="7" width="1.8984375" style="2" customWidth="1"/>
    <col min="8" max="8" width="2.69921875" style="2" customWidth="1"/>
    <col min="9" max="9" width="0.5" style="2" customWidth="1"/>
    <col min="10" max="10" width="4.5" style="2" customWidth="1"/>
    <col min="11" max="12" width="1.8984375" style="2" customWidth="1"/>
    <col min="13" max="13" width="1.59765625" style="2" customWidth="1"/>
    <col min="14" max="14" width="2.8984375" style="2" customWidth="1"/>
    <col min="15" max="16" width="0.5" style="2" customWidth="1"/>
    <col min="17" max="16384" width="8.69921875" style="2"/>
  </cols>
  <sheetData>
    <row r="1" spans="1:17" ht="19.5" customHeight="1" x14ac:dyDescent="0.25">
      <c r="A1" s="233" t="s">
        <v>157</v>
      </c>
      <c r="B1" s="233"/>
      <c r="C1" s="234"/>
      <c r="D1" s="234"/>
      <c r="E1" s="234"/>
      <c r="F1" s="47"/>
      <c r="G1" s="47"/>
      <c r="H1" s="47"/>
      <c r="I1" s="47"/>
      <c r="J1" s="47"/>
      <c r="K1" s="47"/>
      <c r="L1" s="47"/>
      <c r="M1" s="47"/>
      <c r="N1" s="47"/>
      <c r="O1" s="47"/>
      <c r="P1" s="47"/>
      <c r="Q1" s="21"/>
    </row>
    <row r="2" spans="1:17" ht="19.5" customHeight="1" x14ac:dyDescent="0.35">
      <c r="A2" s="186"/>
      <c r="B2" s="198"/>
      <c r="C2" s="187"/>
      <c r="D2" s="187"/>
      <c r="E2" s="187"/>
      <c r="F2" s="47"/>
      <c r="G2" s="47"/>
      <c r="H2" s="47"/>
      <c r="I2" s="47"/>
      <c r="J2" s="47"/>
      <c r="K2" s="47"/>
      <c r="L2" s="47"/>
      <c r="M2" s="47"/>
      <c r="N2" s="47"/>
      <c r="O2" s="47"/>
      <c r="P2" s="47"/>
      <c r="Q2" s="21"/>
    </row>
    <row r="3" spans="1:17" ht="16.5" customHeight="1" x14ac:dyDescent="0.25">
      <c r="A3" s="442" t="s">
        <v>113</v>
      </c>
      <c r="B3" s="442"/>
      <c r="C3" s="442"/>
      <c r="D3" s="442"/>
      <c r="E3" s="442"/>
      <c r="F3" s="442"/>
      <c r="G3" s="442"/>
      <c r="H3" s="442"/>
      <c r="I3" s="442"/>
      <c r="J3" s="442"/>
      <c r="K3" s="442"/>
      <c r="L3" s="442"/>
      <c r="M3" s="442"/>
      <c r="N3" s="442"/>
      <c r="O3" s="442"/>
      <c r="P3" s="17"/>
      <c r="Q3" s="200"/>
    </row>
    <row r="4" spans="1:17" ht="16.5" customHeight="1" x14ac:dyDescent="0.25">
      <c r="A4" s="422" t="s">
        <v>65</v>
      </c>
      <c r="B4" s="422"/>
      <c r="C4" s="422"/>
      <c r="D4" s="422"/>
      <c r="E4" s="422"/>
      <c r="F4" s="422"/>
      <c r="G4" s="422"/>
      <c r="H4" s="422"/>
      <c r="I4" s="422"/>
      <c r="J4" s="422"/>
      <c r="K4" s="422"/>
      <c r="L4" s="422"/>
      <c r="M4" s="422"/>
      <c r="N4" s="422"/>
      <c r="O4" s="422"/>
      <c r="P4" s="47"/>
      <c r="Q4" s="200"/>
    </row>
    <row r="5" spans="1:17" ht="16.5" customHeight="1" x14ac:dyDescent="0.25">
      <c r="A5" s="422" t="s">
        <v>274</v>
      </c>
      <c r="B5" s="422"/>
      <c r="C5" s="422"/>
      <c r="D5" s="422"/>
      <c r="E5" s="422"/>
      <c r="F5" s="422"/>
      <c r="G5" s="422"/>
      <c r="H5" s="422"/>
      <c r="I5" s="422"/>
      <c r="J5" s="422"/>
      <c r="K5" s="422"/>
      <c r="L5" s="422"/>
      <c r="M5" s="422"/>
      <c r="N5" s="422"/>
      <c r="O5" s="422"/>
      <c r="P5" s="47"/>
    </row>
    <row r="6" spans="1:17" ht="3" customHeight="1" x14ac:dyDescent="0.25">
      <c r="A6" s="101"/>
      <c r="B6" s="101"/>
      <c r="C6" s="101"/>
      <c r="D6" s="101"/>
      <c r="E6" s="101"/>
      <c r="F6" s="101"/>
      <c r="G6" s="101"/>
      <c r="H6" s="101"/>
      <c r="I6" s="101"/>
      <c r="J6" s="101"/>
      <c r="K6" s="101"/>
      <c r="L6" s="101"/>
      <c r="M6" s="101"/>
      <c r="N6" s="101"/>
      <c r="O6" s="101"/>
      <c r="P6" s="21"/>
    </row>
    <row r="7" spans="1:17" ht="3" customHeight="1" x14ac:dyDescent="0.25">
      <c r="A7" s="23"/>
      <c r="B7" s="23"/>
      <c r="C7" s="23"/>
      <c r="D7" s="23"/>
      <c r="E7" s="23"/>
      <c r="F7" s="23"/>
      <c r="G7" s="23"/>
      <c r="H7" s="23"/>
      <c r="I7" s="23"/>
      <c r="J7" s="23"/>
      <c r="K7" s="23"/>
      <c r="L7" s="23"/>
      <c r="M7" s="23"/>
      <c r="N7" s="23"/>
      <c r="O7" s="23"/>
      <c r="P7" s="21"/>
    </row>
    <row r="8" spans="1:17" ht="16.5" customHeight="1" x14ac:dyDescent="0.25">
      <c r="A8" s="80"/>
      <c r="B8" s="22" t="s">
        <v>43</v>
      </c>
      <c r="C8" s="23"/>
      <c r="D8" s="80"/>
      <c r="E8" s="80"/>
      <c r="F8" s="80"/>
      <c r="G8" s="80"/>
      <c r="H8" s="80"/>
      <c r="I8" s="80"/>
      <c r="J8" s="80"/>
      <c r="K8" s="80"/>
      <c r="L8" s="80"/>
      <c r="M8" s="80"/>
      <c r="N8" s="80"/>
      <c r="O8" s="80"/>
      <c r="P8" s="21"/>
    </row>
    <row r="9" spans="1:17" ht="16.5" customHeight="1" x14ac:dyDescent="0.25">
      <c r="A9" s="75"/>
      <c r="B9" s="125" t="s">
        <v>275</v>
      </c>
      <c r="C9" s="43"/>
      <c r="D9" s="43"/>
      <c r="E9" s="80"/>
      <c r="F9" s="80"/>
      <c r="G9" s="80"/>
      <c r="H9" s="80"/>
      <c r="I9" s="80"/>
      <c r="J9" s="53">
        <v>10</v>
      </c>
      <c r="K9" s="53">
        <v>7</v>
      </c>
      <c r="L9" s="53">
        <v>0</v>
      </c>
      <c r="M9" s="53">
        <v>0</v>
      </c>
      <c r="N9" s="57" t="s">
        <v>67</v>
      </c>
      <c r="O9" s="83"/>
    </row>
    <row r="10" spans="1:17" ht="16.5" customHeight="1" x14ac:dyDescent="0.25">
      <c r="A10" s="75"/>
      <c r="B10" s="42" t="s">
        <v>45</v>
      </c>
      <c r="C10" s="124"/>
      <c r="D10" s="43"/>
      <c r="E10" s="23"/>
      <c r="F10" s="80"/>
      <c r="G10" s="84"/>
      <c r="H10" s="84"/>
      <c r="I10" s="84"/>
      <c r="J10" s="58"/>
      <c r="K10" s="58"/>
      <c r="L10" s="58"/>
      <c r="M10" s="58"/>
      <c r="N10" s="53"/>
      <c r="O10" s="80"/>
      <c r="P10" s="21"/>
    </row>
    <row r="11" spans="1:17" ht="16.5" customHeight="1" x14ac:dyDescent="0.25">
      <c r="A11" s="75"/>
      <c r="B11" s="125" t="s">
        <v>115</v>
      </c>
      <c r="C11" s="43"/>
      <c r="D11" s="16">
        <v>9</v>
      </c>
      <c r="E11" s="32">
        <v>0</v>
      </c>
      <c r="F11" s="53">
        <v>0</v>
      </c>
      <c r="G11" s="53">
        <v>0</v>
      </c>
      <c r="H11" s="57" t="s">
        <v>67</v>
      </c>
      <c r="I11" s="82"/>
      <c r="J11" s="28"/>
      <c r="K11" s="53"/>
      <c r="L11" s="53"/>
      <c r="M11" s="28"/>
      <c r="N11" s="58"/>
      <c r="O11" s="82"/>
    </row>
    <row r="12" spans="1:17" x14ac:dyDescent="0.25">
      <c r="A12" s="75"/>
      <c r="B12" s="125" t="s">
        <v>116</v>
      </c>
      <c r="C12" s="43"/>
      <c r="D12" s="19">
        <v>2</v>
      </c>
      <c r="E12" s="31">
        <v>1</v>
      </c>
      <c r="F12" s="53">
        <v>0</v>
      </c>
      <c r="G12" s="53">
        <v>0</v>
      </c>
      <c r="H12" s="57" t="s">
        <v>67</v>
      </c>
      <c r="I12" s="82"/>
      <c r="J12" s="53"/>
      <c r="K12" s="53"/>
      <c r="L12" s="53"/>
      <c r="M12" s="53"/>
      <c r="N12" s="53"/>
      <c r="O12" s="82"/>
    </row>
    <row r="13" spans="1:17" ht="14.4" thickBot="1" x14ac:dyDescent="0.3">
      <c r="A13" s="75"/>
      <c r="B13" s="125" t="s">
        <v>117</v>
      </c>
      <c r="C13" s="43"/>
      <c r="D13" s="62"/>
      <c r="E13" s="61">
        <v>6</v>
      </c>
      <c r="F13" s="62">
        <v>0</v>
      </c>
      <c r="G13" s="62">
        <v>0</v>
      </c>
      <c r="H13" s="115" t="s">
        <v>67</v>
      </c>
      <c r="I13" s="83"/>
      <c r="J13" s="53"/>
      <c r="K13" s="53"/>
      <c r="L13" s="53"/>
      <c r="M13" s="53"/>
      <c r="N13" s="53"/>
      <c r="O13" s="82"/>
    </row>
    <row r="14" spans="1:17" ht="16.5" customHeight="1" thickBot="1" x14ac:dyDescent="0.3">
      <c r="A14" s="80"/>
      <c r="B14" s="77" t="s">
        <v>91</v>
      </c>
      <c r="C14" s="140"/>
      <c r="D14" s="84"/>
      <c r="E14" s="44"/>
      <c r="F14" s="84"/>
      <c r="G14" s="84"/>
      <c r="H14" s="84"/>
      <c r="I14" s="84"/>
      <c r="J14" s="62">
        <v>11</v>
      </c>
      <c r="K14" s="62">
        <v>7</v>
      </c>
      <c r="L14" s="62">
        <v>0</v>
      </c>
      <c r="M14" s="62">
        <v>0</v>
      </c>
      <c r="N14" s="115" t="s">
        <v>67</v>
      </c>
      <c r="O14" s="119"/>
    </row>
    <row r="15" spans="1:17" ht="16.5" customHeight="1" thickBot="1" x14ac:dyDescent="0.3">
      <c r="A15" s="76"/>
      <c r="B15" s="21" t="s">
        <v>92</v>
      </c>
      <c r="C15" s="38"/>
      <c r="D15" s="80"/>
      <c r="E15" s="91"/>
      <c r="F15" s="75"/>
      <c r="G15" s="75"/>
      <c r="H15" s="75"/>
      <c r="I15" s="120"/>
      <c r="J15" s="116" t="s">
        <v>118</v>
      </c>
      <c r="K15" s="65">
        <v>0</v>
      </c>
      <c r="L15" s="65">
        <v>0</v>
      </c>
      <c r="M15" s="65">
        <v>0</v>
      </c>
      <c r="N15" s="117" t="s">
        <v>94</v>
      </c>
      <c r="O15" s="119"/>
    </row>
    <row r="16" spans="1:17" ht="14.4" thickTop="1" x14ac:dyDescent="0.25">
      <c r="A16" s="80"/>
      <c r="B16" s="23"/>
      <c r="C16" s="23"/>
      <c r="D16" s="80"/>
      <c r="E16" s="80"/>
      <c r="F16" s="80"/>
      <c r="G16" s="80"/>
      <c r="H16" s="80"/>
      <c r="I16" s="80"/>
      <c r="J16" s="84"/>
      <c r="K16" s="84"/>
      <c r="L16" s="84"/>
      <c r="M16" s="84"/>
      <c r="N16" s="80"/>
      <c r="O16" s="80"/>
      <c r="P16" s="21"/>
    </row>
    <row r="17" spans="1:17" x14ac:dyDescent="0.25">
      <c r="A17" s="75"/>
      <c r="B17" s="91"/>
      <c r="C17" s="38"/>
      <c r="D17" s="75"/>
      <c r="E17" s="75"/>
      <c r="F17" s="75"/>
      <c r="G17" s="75"/>
      <c r="H17" s="75"/>
      <c r="I17" s="75"/>
      <c r="J17" s="75"/>
      <c r="K17" s="75"/>
      <c r="L17" s="75"/>
      <c r="M17" s="75"/>
      <c r="N17" s="75"/>
      <c r="O17" s="75"/>
      <c r="P17" s="21"/>
    </row>
    <row r="18" spans="1:17" x14ac:dyDescent="0.25">
      <c r="A18" s="21"/>
      <c r="B18" s="21"/>
      <c r="C18" s="21"/>
      <c r="D18" s="21"/>
      <c r="E18" s="21"/>
      <c r="F18" s="21"/>
      <c r="G18" s="21"/>
      <c r="H18" s="21"/>
      <c r="I18" s="21"/>
      <c r="J18" s="21"/>
      <c r="K18" s="21"/>
      <c r="L18" s="21"/>
      <c r="M18" s="21"/>
      <c r="N18" s="21"/>
      <c r="O18" s="21"/>
      <c r="P18" s="21"/>
    </row>
    <row r="19" spans="1:17" ht="42" customHeight="1" x14ac:dyDescent="0.25">
      <c r="A19" s="478" t="s">
        <v>119</v>
      </c>
      <c r="B19" s="478"/>
      <c r="C19" s="478"/>
      <c r="D19" s="478"/>
      <c r="E19" s="478"/>
      <c r="F19" s="478"/>
      <c r="G19" s="478"/>
      <c r="H19" s="478"/>
      <c r="I19" s="478"/>
      <c r="J19" s="478"/>
      <c r="K19" s="478"/>
      <c r="L19" s="478"/>
      <c r="M19" s="478"/>
      <c r="N19" s="478"/>
      <c r="O19" s="478"/>
      <c r="P19" s="201"/>
    </row>
    <row r="20" spans="1:17" ht="6.75" customHeight="1" x14ac:dyDescent="0.25">
      <c r="A20" s="436"/>
      <c r="B20" s="436"/>
      <c r="C20" s="436"/>
      <c r="D20" s="436"/>
      <c r="E20" s="436"/>
      <c r="F20" s="436"/>
      <c r="G20" s="436"/>
      <c r="H20" s="436"/>
      <c r="I20" s="436"/>
      <c r="J20" s="436"/>
      <c r="K20" s="436"/>
      <c r="L20" s="436"/>
      <c r="M20" s="436"/>
      <c r="N20" s="436"/>
      <c r="O20" s="436"/>
      <c r="P20" s="21"/>
    </row>
    <row r="21" spans="1:17" ht="42.75" customHeight="1" x14ac:dyDescent="0.25">
      <c r="A21" s="490" t="s">
        <v>120</v>
      </c>
      <c r="B21" s="490"/>
      <c r="C21" s="490"/>
      <c r="D21" s="490"/>
      <c r="E21" s="490"/>
      <c r="F21" s="490"/>
      <c r="G21" s="490"/>
      <c r="H21" s="490"/>
      <c r="I21" s="490"/>
      <c r="J21" s="490"/>
      <c r="K21" s="490"/>
      <c r="L21" s="490"/>
      <c r="M21" s="490"/>
      <c r="N21" s="490"/>
      <c r="O21" s="490"/>
      <c r="P21" s="490"/>
      <c r="Q21" s="200"/>
    </row>
    <row r="22" spans="1:17" ht="6.75" customHeight="1" x14ac:dyDescent="0.25">
      <c r="A22" s="21"/>
      <c r="B22" s="21"/>
      <c r="C22" s="40"/>
      <c r="D22" s="49"/>
      <c r="E22" s="21"/>
      <c r="F22" s="21"/>
      <c r="G22" s="21"/>
      <c r="H22" s="97"/>
      <c r="I22" s="21"/>
      <c r="J22" s="21"/>
      <c r="K22" s="21"/>
      <c r="L22" s="21"/>
      <c r="M22" s="21"/>
      <c r="N22" s="97"/>
      <c r="O22" s="97"/>
      <c r="P22" s="21"/>
    </row>
    <row r="23" spans="1:17" ht="15.75" customHeight="1" x14ac:dyDescent="0.25">
      <c r="A23" s="491" t="s">
        <v>121</v>
      </c>
      <c r="B23" s="491"/>
      <c r="C23" s="491"/>
      <c r="D23" s="491"/>
      <c r="E23" s="491"/>
      <c r="F23" s="491"/>
      <c r="G23" s="491"/>
      <c r="H23" s="491"/>
      <c r="I23" s="491"/>
      <c r="J23" s="491"/>
      <c r="K23" s="491"/>
      <c r="L23" s="491"/>
      <c r="M23" s="491"/>
      <c r="N23" s="491"/>
      <c r="O23" s="491"/>
      <c r="P23" s="491"/>
    </row>
    <row r="24" spans="1:17" x14ac:dyDescent="0.25">
      <c r="A24" s="491"/>
      <c r="B24" s="491"/>
      <c r="C24" s="491"/>
      <c r="D24" s="491"/>
      <c r="E24" s="491"/>
      <c r="F24" s="491"/>
      <c r="G24" s="491"/>
      <c r="H24" s="491"/>
      <c r="I24" s="491"/>
      <c r="J24" s="491"/>
      <c r="K24" s="491"/>
      <c r="L24" s="491"/>
      <c r="M24" s="491"/>
      <c r="N24" s="491"/>
      <c r="O24" s="491"/>
      <c r="P24" s="491"/>
    </row>
    <row r="25" spans="1:17" x14ac:dyDescent="0.25">
      <c r="A25" s="491"/>
      <c r="B25" s="491"/>
      <c r="C25" s="491"/>
      <c r="D25" s="491"/>
      <c r="E25" s="491"/>
      <c r="F25" s="491"/>
      <c r="G25" s="491"/>
      <c r="H25" s="491"/>
      <c r="I25" s="491"/>
      <c r="J25" s="491"/>
      <c r="K25" s="491"/>
      <c r="L25" s="491"/>
      <c r="M25" s="491"/>
      <c r="N25" s="491"/>
      <c r="O25" s="491"/>
      <c r="P25" s="491"/>
    </row>
    <row r="26" spans="1:17" x14ac:dyDescent="0.25">
      <c r="A26" s="491"/>
      <c r="B26" s="491"/>
      <c r="C26" s="491"/>
      <c r="D26" s="491"/>
      <c r="E26" s="491"/>
      <c r="F26" s="491"/>
      <c r="G26" s="491"/>
      <c r="H26" s="491"/>
      <c r="I26" s="491"/>
      <c r="J26" s="491"/>
      <c r="K26" s="491"/>
      <c r="L26" s="491"/>
      <c r="M26" s="491"/>
      <c r="N26" s="491"/>
      <c r="O26" s="491"/>
      <c r="P26" s="491"/>
    </row>
    <row r="27" spans="1:17" x14ac:dyDescent="0.25">
      <c r="A27" s="491"/>
      <c r="B27" s="492"/>
      <c r="C27" s="492"/>
      <c r="D27" s="492"/>
      <c r="E27" s="492"/>
      <c r="F27" s="492"/>
      <c r="G27" s="492"/>
      <c r="H27" s="492"/>
      <c r="I27" s="491"/>
      <c r="J27" s="491"/>
      <c r="K27" s="491"/>
      <c r="L27" s="491"/>
      <c r="M27" s="491"/>
      <c r="N27" s="491"/>
      <c r="O27" s="491"/>
      <c r="P27" s="491"/>
    </row>
    <row r="28" spans="1:17" x14ac:dyDescent="0.25">
      <c r="A28" s="188"/>
      <c r="B28" s="21"/>
      <c r="C28" s="21"/>
      <c r="D28" s="21"/>
      <c r="E28" s="21"/>
      <c r="F28" s="21"/>
      <c r="G28" s="21"/>
      <c r="H28" s="21"/>
      <c r="I28" s="21"/>
      <c r="J28" s="21"/>
      <c r="K28" s="21"/>
      <c r="L28" s="21"/>
      <c r="M28" s="21"/>
      <c r="N28" s="21"/>
      <c r="O28" s="21"/>
      <c r="P28" s="21"/>
    </row>
    <row r="29" spans="1:17" ht="16.5" customHeight="1" x14ac:dyDescent="0.3">
      <c r="A29" s="432"/>
      <c r="B29" s="432"/>
      <c r="C29" s="21"/>
      <c r="D29" s="21"/>
      <c r="E29" s="40"/>
      <c r="F29" s="40"/>
      <c r="G29" s="21"/>
      <c r="H29" s="21"/>
      <c r="I29" s="21"/>
      <c r="J29" s="21"/>
      <c r="K29" s="21"/>
      <c r="L29" s="21"/>
      <c r="M29" s="21"/>
      <c r="N29" s="21"/>
      <c r="O29" s="21"/>
      <c r="P29" s="21"/>
    </row>
    <row r="30" spans="1:17" ht="15.6" x14ac:dyDescent="0.3">
      <c r="A30" s="189"/>
      <c r="B30" s="21"/>
      <c r="C30" s="21"/>
      <c r="D30" s="21"/>
      <c r="E30" s="21"/>
      <c r="F30" s="21"/>
      <c r="G30" s="21"/>
      <c r="H30" s="21"/>
      <c r="I30" s="21"/>
      <c r="J30" s="21"/>
      <c r="K30" s="21"/>
      <c r="L30" s="21"/>
      <c r="M30" s="21"/>
      <c r="N30" s="21"/>
      <c r="O30" s="21"/>
      <c r="P30" s="21"/>
    </row>
    <row r="31" spans="1:17" x14ac:dyDescent="0.25">
      <c r="A31" s="436"/>
      <c r="B31" s="436"/>
      <c r="C31" s="436"/>
      <c r="D31" s="436"/>
      <c r="E31" s="436"/>
      <c r="F31" s="436"/>
      <c r="G31" s="436"/>
      <c r="H31" s="436"/>
      <c r="I31" s="436"/>
      <c r="J31" s="436"/>
      <c r="K31" s="436"/>
      <c r="L31" s="436"/>
      <c r="M31" s="436"/>
      <c r="N31" s="436"/>
      <c r="O31" s="436"/>
      <c r="P31" s="440"/>
    </row>
    <row r="32" spans="1:17" x14ac:dyDescent="0.25">
      <c r="A32" s="436"/>
      <c r="B32" s="436"/>
      <c r="C32" s="436"/>
      <c r="D32" s="436"/>
      <c r="E32" s="436"/>
      <c r="F32" s="436"/>
      <c r="G32" s="436"/>
      <c r="H32" s="436"/>
      <c r="I32" s="436"/>
      <c r="J32" s="436"/>
      <c r="K32" s="436"/>
      <c r="L32" s="436"/>
      <c r="M32" s="436"/>
      <c r="N32" s="436"/>
      <c r="O32" s="436"/>
      <c r="P32" s="440"/>
    </row>
    <row r="33" spans="1:16" x14ac:dyDescent="0.25">
      <c r="A33" s="493"/>
      <c r="B33" s="493"/>
      <c r="C33" s="493"/>
      <c r="D33" s="493"/>
      <c r="E33" s="493"/>
      <c r="F33" s="493"/>
      <c r="G33" s="493"/>
      <c r="H33" s="493"/>
      <c r="I33" s="493"/>
      <c r="J33" s="493"/>
      <c r="K33" s="493"/>
      <c r="L33" s="493"/>
      <c r="M33" s="493"/>
      <c r="N33" s="493"/>
      <c r="O33" s="493"/>
      <c r="P33" s="440"/>
    </row>
    <row r="34" spans="1:16" x14ac:dyDescent="0.25">
      <c r="A34" s="21"/>
      <c r="B34" s="21"/>
      <c r="C34" s="21"/>
      <c r="D34" s="21"/>
      <c r="E34" s="21"/>
      <c r="F34" s="21"/>
      <c r="G34" s="21"/>
      <c r="H34" s="21"/>
      <c r="I34" s="21"/>
      <c r="J34" s="21"/>
      <c r="K34" s="21"/>
      <c r="L34" s="21"/>
      <c r="M34" s="21"/>
      <c r="N34" s="21"/>
      <c r="O34" s="21"/>
      <c r="P34" s="21"/>
    </row>
    <row r="35" spans="1:16" x14ac:dyDescent="0.25">
      <c r="A35" s="21"/>
      <c r="B35" s="21"/>
      <c r="C35" s="21"/>
      <c r="D35" s="21"/>
      <c r="E35" s="21"/>
      <c r="F35" s="21"/>
      <c r="G35" s="21"/>
      <c r="H35" s="21"/>
      <c r="I35" s="21"/>
      <c r="J35" s="21"/>
      <c r="K35" s="21"/>
      <c r="L35" s="21"/>
      <c r="M35" s="21"/>
      <c r="N35" s="21"/>
      <c r="O35" s="21"/>
      <c r="P35" s="21"/>
    </row>
    <row r="36" spans="1:16" x14ac:dyDescent="0.25">
      <c r="A36" s="21"/>
      <c r="B36" s="17"/>
      <c r="C36" s="21"/>
      <c r="D36" s="21"/>
      <c r="E36" s="21"/>
      <c r="F36" s="21"/>
      <c r="G36" s="21"/>
      <c r="H36" s="21"/>
      <c r="I36" s="21"/>
      <c r="J36" s="436"/>
      <c r="K36" s="440"/>
      <c r="L36" s="440"/>
      <c r="M36" s="440"/>
      <c r="N36" s="440"/>
      <c r="O36" s="440"/>
      <c r="P36" s="21"/>
    </row>
    <row r="37" spans="1:16" x14ac:dyDescent="0.25">
      <c r="A37" s="21"/>
      <c r="B37" s="21"/>
      <c r="C37" s="21"/>
      <c r="D37" s="21"/>
      <c r="E37" s="21"/>
      <c r="F37" s="21"/>
      <c r="G37" s="21"/>
      <c r="H37" s="97"/>
      <c r="I37" s="21"/>
      <c r="J37" s="440"/>
      <c r="K37" s="440"/>
      <c r="L37" s="440"/>
      <c r="M37" s="440"/>
      <c r="N37" s="440"/>
      <c r="O37" s="440"/>
      <c r="P37" s="21"/>
    </row>
    <row r="38" spans="1:16" x14ac:dyDescent="0.25">
      <c r="A38" s="21"/>
      <c r="B38" s="21"/>
      <c r="C38" s="21"/>
      <c r="D38" s="21"/>
      <c r="E38" s="21"/>
      <c r="F38" s="21"/>
      <c r="G38" s="21"/>
      <c r="H38" s="97"/>
      <c r="I38" s="21"/>
      <c r="J38" s="440"/>
      <c r="K38" s="440"/>
      <c r="L38" s="440"/>
      <c r="M38" s="440"/>
      <c r="N38" s="440"/>
      <c r="O38" s="440"/>
      <c r="P38" s="21"/>
    </row>
    <row r="39" spans="1:16" x14ac:dyDescent="0.25">
      <c r="A39" s="21"/>
      <c r="B39" s="21"/>
      <c r="C39" s="21"/>
      <c r="D39" s="21"/>
      <c r="E39" s="21"/>
      <c r="F39" s="49"/>
      <c r="G39" s="21"/>
      <c r="H39" s="97"/>
      <c r="I39" s="21"/>
      <c r="J39" s="440"/>
      <c r="K39" s="440"/>
      <c r="L39" s="440"/>
      <c r="M39" s="440"/>
      <c r="N39" s="440"/>
      <c r="O39" s="440"/>
      <c r="P39" s="21"/>
    </row>
    <row r="40" spans="1:16" x14ac:dyDescent="0.25">
      <c r="A40" s="21"/>
      <c r="B40" s="21"/>
      <c r="C40" s="21"/>
      <c r="D40" s="21"/>
      <c r="E40" s="21"/>
      <c r="F40" s="49"/>
      <c r="G40" s="21"/>
      <c r="H40" s="97"/>
      <c r="I40" s="21"/>
      <c r="J40" s="440"/>
      <c r="K40" s="440"/>
      <c r="L40" s="440"/>
      <c r="M40" s="440"/>
      <c r="N40" s="440"/>
      <c r="O40" s="440"/>
      <c r="P40" s="21"/>
    </row>
    <row r="41" spans="1:16" x14ac:dyDescent="0.25">
      <c r="A41" s="21"/>
      <c r="B41" s="21"/>
      <c r="C41" s="21"/>
      <c r="D41" s="21"/>
      <c r="E41" s="21"/>
      <c r="F41" s="49"/>
      <c r="G41" s="21"/>
      <c r="H41" s="97"/>
      <c r="I41" s="21"/>
      <c r="J41" s="440"/>
      <c r="K41" s="440"/>
      <c r="L41" s="440"/>
      <c r="M41" s="440"/>
      <c r="N41" s="440"/>
      <c r="O41" s="440"/>
      <c r="P41" s="21"/>
    </row>
    <row r="42" spans="1:16" x14ac:dyDescent="0.25">
      <c r="A42" s="21"/>
      <c r="B42" s="21"/>
      <c r="C42" s="21"/>
      <c r="D42" s="21"/>
      <c r="E42" s="21"/>
      <c r="F42" s="21"/>
      <c r="G42" s="21"/>
      <c r="H42" s="21"/>
      <c r="I42" s="21"/>
      <c r="J42" s="440"/>
      <c r="K42" s="440"/>
      <c r="L42" s="440"/>
      <c r="M42" s="440"/>
      <c r="N42" s="440"/>
      <c r="O42" s="440"/>
      <c r="P42" s="21"/>
    </row>
  </sheetData>
  <mergeCells count="18">
    <mergeCell ref="J41:O41"/>
    <mergeCell ref="J42:O42"/>
    <mergeCell ref="A23:P27"/>
    <mergeCell ref="J37:O37"/>
    <mergeCell ref="J38:O38"/>
    <mergeCell ref="J39:O39"/>
    <mergeCell ref="J40:O40"/>
    <mergeCell ref="A31:P31"/>
    <mergeCell ref="A33:P33"/>
    <mergeCell ref="J36:O36"/>
    <mergeCell ref="A3:O3"/>
    <mergeCell ref="A4:O4"/>
    <mergeCell ref="A5:O5"/>
    <mergeCell ref="A32:P32"/>
    <mergeCell ref="A20:O20"/>
    <mergeCell ref="A29:B29"/>
    <mergeCell ref="A19:O19"/>
    <mergeCell ref="A21:P21"/>
  </mergeCells>
  <phoneticPr fontId="7" type="noConversion"/>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colBreaks count="1" manualBreakCount="1">
    <brk id="1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38"/>
  <sheetViews>
    <sheetView zoomScaleNormal="100" workbookViewId="0">
      <selection activeCell="N20" sqref="N20"/>
    </sheetView>
  </sheetViews>
  <sheetFormatPr defaultColWidth="8.69921875" defaultRowHeight="13.8" x14ac:dyDescent="0.25"/>
  <cols>
    <col min="1" max="1" width="3.3984375" style="9" customWidth="1"/>
    <col min="2" max="2" width="73.3984375" style="2" customWidth="1"/>
    <col min="3" max="16384" width="8.69921875" style="2"/>
  </cols>
  <sheetData>
    <row r="1" spans="1:3" x14ac:dyDescent="0.25">
      <c r="A1" s="183" t="s">
        <v>131</v>
      </c>
      <c r="B1" s="196"/>
    </row>
    <row r="2" spans="1:3" ht="16.5" customHeight="1" x14ac:dyDescent="0.4">
      <c r="A2" s="185"/>
      <c r="B2" s="184"/>
    </row>
    <row r="3" spans="1:3" x14ac:dyDescent="0.25">
      <c r="A3" s="195" t="s">
        <v>165</v>
      </c>
      <c r="B3" s="4"/>
    </row>
    <row r="4" spans="1:3" ht="15" customHeight="1" x14ac:dyDescent="0.25">
      <c r="A4" s="153" t="s">
        <v>0</v>
      </c>
      <c r="B4" s="494" t="s">
        <v>140</v>
      </c>
    </row>
    <row r="5" spans="1:3" ht="15" customHeight="1" x14ac:dyDescent="0.3">
      <c r="A5" s="154"/>
      <c r="B5" s="491"/>
    </row>
    <row r="6" spans="1:3" x14ac:dyDescent="0.25">
      <c r="A6" s="153" t="s">
        <v>1</v>
      </c>
      <c r="B6" s="407" t="s">
        <v>139</v>
      </c>
    </row>
    <row r="7" spans="1:3" ht="15" customHeight="1" x14ac:dyDescent="0.25">
      <c r="A7" s="153"/>
      <c r="B7" s="407"/>
    </row>
    <row r="8" spans="1:3" ht="15" customHeight="1" x14ac:dyDescent="0.25">
      <c r="A8" s="153" t="s">
        <v>2</v>
      </c>
      <c r="B8" s="4" t="s">
        <v>138</v>
      </c>
    </row>
    <row r="9" spans="1:3" x14ac:dyDescent="0.25">
      <c r="A9" s="153" t="s">
        <v>3</v>
      </c>
      <c r="B9" s="407" t="s">
        <v>137</v>
      </c>
    </row>
    <row r="10" spans="1:3" ht="15" customHeight="1" x14ac:dyDescent="0.25">
      <c r="A10" s="153"/>
      <c r="B10" s="407"/>
    </row>
    <row r="11" spans="1:3" ht="15" customHeight="1" x14ac:dyDescent="0.3">
      <c r="A11" s="154"/>
      <c r="C11" s="3"/>
    </row>
    <row r="12" spans="1:3" ht="15" customHeight="1" x14ac:dyDescent="0.25">
      <c r="A12" s="13" t="s">
        <v>132</v>
      </c>
      <c r="B12" s="7"/>
    </row>
    <row r="13" spans="1:3" ht="15" customHeight="1" x14ac:dyDescent="0.25">
      <c r="A13" s="9" t="s">
        <v>312</v>
      </c>
    </row>
    <row r="14" spans="1:3" ht="15" customHeight="1" x14ac:dyDescent="0.25">
      <c r="A14" s="9" t="s">
        <v>313</v>
      </c>
    </row>
    <row r="15" spans="1:3" ht="15" customHeight="1" x14ac:dyDescent="0.25">
      <c r="A15" s="9" t="s">
        <v>314</v>
      </c>
    </row>
    <row r="16" spans="1:3" ht="15" customHeight="1" x14ac:dyDescent="0.25">
      <c r="B16" s="398"/>
    </row>
    <row r="17" spans="1:8" ht="15" customHeight="1" x14ac:dyDescent="0.3">
      <c r="A17" s="154"/>
      <c r="B17" s="7"/>
    </row>
    <row r="18" spans="1:8" ht="15" customHeight="1" x14ac:dyDescent="0.25">
      <c r="A18" s="199" t="s">
        <v>133</v>
      </c>
      <c r="B18" s="7"/>
    </row>
    <row r="19" spans="1:8" x14ac:dyDescent="0.25">
      <c r="A19" s="11" t="s">
        <v>0</v>
      </c>
      <c r="B19" s="155" t="s">
        <v>311</v>
      </c>
    </row>
    <row r="20" spans="1:8" x14ac:dyDescent="0.25">
      <c r="A20" s="11" t="s">
        <v>309</v>
      </c>
      <c r="B20" s="155" t="s">
        <v>310</v>
      </c>
    </row>
    <row r="21" spans="1:8" ht="14.25" customHeight="1" x14ac:dyDescent="0.25">
      <c r="A21" s="11" t="s">
        <v>1</v>
      </c>
      <c r="B21" s="8" t="s">
        <v>141</v>
      </c>
    </row>
    <row r="22" spans="1:8" ht="14.25" customHeight="1" x14ac:dyDescent="0.25">
      <c r="A22" s="12" t="s">
        <v>134</v>
      </c>
      <c r="B22" s="10" t="s">
        <v>142</v>
      </c>
    </row>
    <row r="23" spans="1:8" x14ac:dyDescent="0.25">
      <c r="A23" s="12" t="s">
        <v>3</v>
      </c>
      <c r="B23" s="18" t="s">
        <v>291</v>
      </c>
    </row>
    <row r="24" spans="1:8" x14ac:dyDescent="0.25">
      <c r="A24" s="12" t="s">
        <v>4</v>
      </c>
      <c r="B24" s="2" t="s">
        <v>143</v>
      </c>
    </row>
    <row r="26" spans="1:8" x14ac:dyDescent="0.25">
      <c r="A26" s="13" t="s">
        <v>136</v>
      </c>
      <c r="B26" s="7"/>
      <c r="H26" s="399" t="s">
        <v>308</v>
      </c>
    </row>
    <row r="27" spans="1:8" x14ac:dyDescent="0.25">
      <c r="B27" s="407" t="s">
        <v>145</v>
      </c>
    </row>
    <row r="28" spans="1:8" x14ac:dyDescent="0.25">
      <c r="B28" s="491"/>
      <c r="D28" s="200"/>
    </row>
    <row r="29" spans="1:8" x14ac:dyDescent="0.25">
      <c r="B29" s="491"/>
      <c r="D29" s="200"/>
    </row>
    <row r="30" spans="1:8" x14ac:dyDescent="0.25">
      <c r="B30" s="201"/>
      <c r="D30" s="200"/>
    </row>
    <row r="31" spans="1:8" x14ac:dyDescent="0.25">
      <c r="A31" s="195" t="s">
        <v>135</v>
      </c>
      <c r="B31" s="4"/>
    </row>
    <row r="32" spans="1:8" x14ac:dyDescent="0.25">
      <c r="A32" s="153"/>
      <c r="B32" s="407" t="s">
        <v>144</v>
      </c>
    </row>
    <row r="33" spans="1:4" x14ac:dyDescent="0.25">
      <c r="A33" s="153"/>
      <c r="B33" s="407"/>
    </row>
    <row r="34" spans="1:4" x14ac:dyDescent="0.25">
      <c r="A34" s="153"/>
      <c r="B34" s="491"/>
    </row>
    <row r="35" spans="1:4" x14ac:dyDescent="0.25">
      <c r="A35" s="153"/>
      <c r="B35" s="491"/>
    </row>
    <row r="36" spans="1:4" x14ac:dyDescent="0.25">
      <c r="A36" s="153"/>
      <c r="B36" s="491"/>
      <c r="D36" s="200"/>
    </row>
    <row r="37" spans="1:4" x14ac:dyDescent="0.25">
      <c r="A37" s="153"/>
      <c r="B37" s="491"/>
      <c r="D37" s="200"/>
    </row>
    <row r="38" spans="1:4" ht="16.5" customHeight="1" x14ac:dyDescent="0.25">
      <c r="A38" s="153"/>
      <c r="B38" s="4"/>
    </row>
  </sheetData>
  <mergeCells count="5">
    <mergeCell ref="B4:B5"/>
    <mergeCell ref="B6:B7"/>
    <mergeCell ref="B32:B37"/>
    <mergeCell ref="B27:B29"/>
    <mergeCell ref="B9:B10"/>
  </mergeCells>
  <phoneticPr fontId="7" type="noConversion"/>
  <pageMargins left="1.25" right="0.5" top="1" bottom="1" header="0.5" footer="0.5"/>
  <pageSetup orientation="portrait" horizontalDpi="4294967293" verticalDpi="4294967293"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5"/>
  <sheetViews>
    <sheetView tabSelected="1" zoomScaleNormal="100" zoomScaleSheetLayoutView="100" workbookViewId="0">
      <selection activeCell="C25" sqref="B25:C25"/>
    </sheetView>
  </sheetViews>
  <sheetFormatPr defaultColWidth="8.69921875" defaultRowHeight="13.8" x14ac:dyDescent="0.25"/>
  <cols>
    <col min="1" max="1" width="3.19921875" style="2" customWidth="1"/>
    <col min="2" max="2" width="1.09765625" style="2" customWidth="1"/>
    <col min="3" max="3" width="4.59765625" style="2" customWidth="1"/>
    <col min="4" max="4" width="8.3984375" style="2" customWidth="1"/>
    <col min="5" max="5" width="8.69921875" style="2"/>
    <col min="6" max="6" width="8.8984375" style="2" customWidth="1"/>
    <col min="7" max="8" width="8.69921875" style="2"/>
    <col min="9" max="9" width="25.69921875" style="2" customWidth="1"/>
    <col min="10" max="16384" width="8.69921875" style="2"/>
  </cols>
  <sheetData>
    <row r="1" spans="1:12" ht="21" x14ac:dyDescent="0.4">
      <c r="A1" s="405" t="s">
        <v>17</v>
      </c>
      <c r="B1" s="405"/>
      <c r="C1" s="405"/>
      <c r="D1" s="405"/>
      <c r="E1" s="405"/>
      <c r="F1" s="405"/>
      <c r="G1" s="405"/>
      <c r="H1" s="406"/>
      <c r="I1" s="406"/>
    </row>
    <row r="2" spans="1:12" ht="21" x14ac:dyDescent="0.4">
      <c r="A2" s="405" t="s">
        <v>18</v>
      </c>
      <c r="B2" s="405"/>
      <c r="C2" s="405"/>
      <c r="D2" s="405"/>
      <c r="E2" s="405"/>
      <c r="F2" s="405"/>
      <c r="G2" s="405"/>
      <c r="H2" s="406"/>
      <c r="I2" s="406"/>
    </row>
    <row r="4" spans="1:12" x14ac:dyDescent="0.25">
      <c r="A4" s="183" t="s">
        <v>10</v>
      </c>
    </row>
    <row r="5" spans="1:12" x14ac:dyDescent="0.25">
      <c r="A5" s="2" t="s">
        <v>294</v>
      </c>
    </row>
    <row r="7" spans="1:12" ht="112.95" customHeight="1" x14ac:dyDescent="0.25">
      <c r="A7" s="402" t="s">
        <v>295</v>
      </c>
      <c r="B7" s="402"/>
      <c r="C7" s="402"/>
      <c r="D7" s="402"/>
      <c r="E7" s="402"/>
      <c r="F7" s="402"/>
      <c r="G7" s="402"/>
      <c r="H7" s="402"/>
      <c r="I7" s="402"/>
    </row>
    <row r="8" spans="1:12" ht="15" customHeight="1" x14ac:dyDescent="0.25">
      <c r="A8" s="391"/>
      <c r="B8" s="391"/>
      <c r="C8" s="391"/>
      <c r="D8" s="391"/>
      <c r="E8" s="391"/>
      <c r="F8" s="391"/>
      <c r="G8" s="391"/>
      <c r="H8" s="391"/>
      <c r="I8" s="391"/>
    </row>
    <row r="9" spans="1:12" x14ac:dyDescent="0.25">
      <c r="A9" s="13" t="s">
        <v>11</v>
      </c>
    </row>
    <row r="10" spans="1:12" x14ac:dyDescent="0.25">
      <c r="A10" s="407" t="s">
        <v>19</v>
      </c>
      <c r="B10" s="407"/>
      <c r="C10" s="407"/>
      <c r="D10" s="407"/>
      <c r="E10" s="407"/>
      <c r="F10" s="407"/>
      <c r="G10" s="407"/>
      <c r="H10" s="407"/>
      <c r="I10" s="407"/>
    </row>
    <row r="11" spans="1:12" x14ac:dyDescent="0.25">
      <c r="A11" s="407"/>
      <c r="B11" s="407"/>
      <c r="C11" s="407"/>
      <c r="D11" s="407"/>
      <c r="E11" s="407"/>
      <c r="F11" s="407"/>
      <c r="G11" s="407"/>
      <c r="H11" s="407"/>
      <c r="I11" s="407"/>
    </row>
    <row r="13" spans="1:12" ht="15.6" x14ac:dyDescent="0.3">
      <c r="A13" s="183" t="s">
        <v>8</v>
      </c>
      <c r="B13" s="182"/>
      <c r="C13" s="183"/>
      <c r="D13" s="183"/>
      <c r="E13" s="183"/>
      <c r="F13" s="183"/>
      <c r="G13" s="183"/>
      <c r="H13" s="183"/>
    </row>
    <row r="14" spans="1:12" ht="14.25" customHeight="1" x14ac:dyDescent="0.25">
      <c r="A14" s="404" t="s">
        <v>9</v>
      </c>
      <c r="B14" s="404"/>
      <c r="C14" s="404"/>
      <c r="D14" s="404"/>
      <c r="E14" s="404"/>
      <c r="F14" s="404"/>
      <c r="G14" s="404"/>
      <c r="H14" s="404"/>
      <c r="I14" s="404"/>
    </row>
    <row r="15" spans="1:12" ht="14.25" customHeight="1" x14ac:dyDescent="0.25">
      <c r="A15" s="404"/>
      <c r="B15" s="404"/>
      <c r="C15" s="404"/>
      <c r="D15" s="404"/>
      <c r="E15" s="404"/>
      <c r="F15" s="404"/>
      <c r="G15" s="404"/>
      <c r="H15" s="404"/>
      <c r="I15" s="404"/>
    </row>
    <row r="16" spans="1:12" x14ac:dyDescent="0.25">
      <c r="A16" s="5" t="s">
        <v>0</v>
      </c>
      <c r="B16" s="1"/>
      <c r="C16" s="402" t="s">
        <v>205</v>
      </c>
      <c r="D16" s="403"/>
      <c r="E16" s="403"/>
      <c r="F16" s="403"/>
      <c r="G16" s="403"/>
      <c r="H16" s="403"/>
      <c r="I16" s="403"/>
      <c r="K16" s="377"/>
      <c r="L16" s="377"/>
    </row>
    <row r="17" spans="1:12" x14ac:dyDescent="0.25">
      <c r="A17" s="5" t="s">
        <v>1</v>
      </c>
      <c r="B17" s="1"/>
      <c r="C17" s="402" t="s">
        <v>206</v>
      </c>
      <c r="D17" s="403"/>
      <c r="E17" s="403"/>
      <c r="F17" s="403"/>
      <c r="G17" s="403"/>
      <c r="H17" s="403"/>
      <c r="I17" s="403"/>
      <c r="K17" s="377"/>
      <c r="L17" s="377"/>
    </row>
    <row r="18" spans="1:12" x14ac:dyDescent="0.25">
      <c r="A18" s="5" t="s">
        <v>2</v>
      </c>
      <c r="B18" s="1"/>
      <c r="C18" s="402" t="s">
        <v>21</v>
      </c>
      <c r="D18" s="403"/>
      <c r="E18" s="403"/>
      <c r="F18" s="403"/>
      <c r="G18" s="403"/>
      <c r="H18" s="403"/>
      <c r="I18" s="403"/>
      <c r="K18" s="377"/>
      <c r="L18" s="377"/>
    </row>
    <row r="19" spans="1:12" x14ac:dyDescent="0.25">
      <c r="A19" s="381" t="s">
        <v>3</v>
      </c>
      <c r="B19" s="382"/>
      <c r="C19" s="383" t="s">
        <v>183</v>
      </c>
      <c r="D19" s="384"/>
      <c r="E19" s="384"/>
      <c r="F19" s="384"/>
      <c r="G19" s="384"/>
      <c r="H19" s="384"/>
      <c r="I19" s="384"/>
      <c r="J19" s="384"/>
      <c r="K19" s="384"/>
      <c r="L19" s="384"/>
    </row>
    <row r="20" spans="1:12" x14ac:dyDescent="0.25">
      <c r="A20" s="381" t="s">
        <v>4</v>
      </c>
      <c r="B20" s="382"/>
      <c r="C20" s="383" t="s">
        <v>278</v>
      </c>
      <c r="D20" s="384"/>
      <c r="E20" s="384"/>
      <c r="F20" s="384"/>
      <c r="G20" s="384"/>
      <c r="H20" s="384"/>
      <c r="I20" s="384"/>
      <c r="J20" s="384"/>
      <c r="K20" s="384"/>
      <c r="L20" s="384"/>
    </row>
    <row r="21" spans="1:12" ht="14.25" customHeight="1" x14ac:dyDescent="0.25">
      <c r="A21" s="385"/>
      <c r="B21" s="382"/>
      <c r="C21" s="383" t="s">
        <v>279</v>
      </c>
      <c r="D21" s="384"/>
      <c r="E21" s="384"/>
      <c r="F21" s="384"/>
      <c r="G21" s="384"/>
      <c r="H21" s="384"/>
      <c r="I21" s="384"/>
      <c r="J21" s="384"/>
      <c r="K21" s="384"/>
      <c r="L21" s="384"/>
    </row>
    <row r="22" spans="1:12" ht="14.25" customHeight="1" x14ac:dyDescent="0.25">
      <c r="A22" s="385"/>
      <c r="B22" s="382"/>
      <c r="C22" s="383" t="s">
        <v>280</v>
      </c>
      <c r="D22" s="384"/>
      <c r="E22" s="384"/>
      <c r="F22" s="384"/>
      <c r="G22" s="384"/>
      <c r="H22" s="384"/>
      <c r="I22" s="384"/>
      <c r="J22" s="384"/>
      <c r="K22" s="384"/>
      <c r="L22" s="384"/>
    </row>
    <row r="23" spans="1:12" ht="14.25" customHeight="1" x14ac:dyDescent="0.25">
      <c r="A23" s="385"/>
      <c r="B23" s="382"/>
      <c r="C23" s="383" t="s">
        <v>281</v>
      </c>
      <c r="D23" s="384"/>
      <c r="E23" s="384"/>
      <c r="F23" s="384"/>
      <c r="G23" s="384"/>
      <c r="H23" s="384"/>
      <c r="I23" s="384"/>
      <c r="J23" s="384"/>
      <c r="K23" s="384"/>
      <c r="L23" s="384"/>
    </row>
    <row r="24" spans="1:12" ht="14.25" customHeight="1" x14ac:dyDescent="0.25">
      <c r="A24" s="385"/>
      <c r="B24" s="382"/>
      <c r="C24" s="383" t="s">
        <v>282</v>
      </c>
      <c r="D24" s="384"/>
      <c r="E24" s="384"/>
      <c r="F24" s="384"/>
      <c r="G24" s="384"/>
      <c r="H24" s="384"/>
      <c r="I24" s="384"/>
      <c r="J24" s="384"/>
      <c r="K24" s="384"/>
      <c r="L24" s="384"/>
    </row>
    <row r="25" spans="1:12" ht="13.95" customHeight="1" x14ac:dyDescent="0.25">
      <c r="A25" s="385"/>
      <c r="B25" s="382"/>
      <c r="C25" s="383" t="s">
        <v>296</v>
      </c>
      <c r="D25" s="384"/>
      <c r="E25" s="384"/>
      <c r="F25" s="384"/>
      <c r="G25" s="384"/>
      <c r="H25" s="384"/>
      <c r="I25" s="384"/>
      <c r="J25" s="384"/>
      <c r="K25" s="384"/>
      <c r="L25" s="384"/>
    </row>
  </sheetData>
  <customSheetViews>
    <customSheetView guid="{B29FAC60-9E77-4FEF-AC82-C80F2B6E9017}" showPageBreaks="1" printArea="1">
      <selection activeCell="J54" sqref="J54"/>
      <pageMargins left="1" right="1" top="0.75" bottom="1" header="0.75" footer="0.35"/>
      <pageSetup orientation="portrait"/>
      <headerFooter alignWithMargins="0">
        <oddFooter>&amp;C&amp;9© The McGraw-Hill Companies, Inc., 2012
&amp;A</oddFooter>
      </headerFooter>
    </customSheetView>
    <customSheetView guid="{3DA3246B-F8CA-4332-9AC5-8194BE5FE0AF}" showPageBreaks="1" printArea="1" showRuler="0">
      <selection activeCell="C16" sqref="C16:I18"/>
      <pageMargins left="1" right="1" top="0.75" bottom="1" header="0.75" footer="0.35"/>
      <pageSetup orientation="portrait"/>
      <headerFooter alignWithMargins="0">
        <oddFooter>&amp;C&amp;9© The McGraw-Hill Companies, Inc., 2010
&amp;A</oddFooter>
      </headerFooter>
    </customSheetView>
    <customSheetView guid="{ED0107FA-49C9-4C58-A573-1CA3F10CC9DE}" showRuler="0">
      <selection activeCell="A3" sqref="A3:I5"/>
      <pageMargins left="1" right="1" top="0.75" bottom="1" header="0.75" footer="0.35"/>
      <pageSetup orientation="portrait"/>
      <headerFooter alignWithMargins="0">
        <oddFooter>&amp;C&amp;9© The McGraw-Hill Companies, Inc., 2008
&amp;A</oddFooter>
      </headerFooter>
    </customSheetView>
    <customSheetView guid="{2B53FEE0-3218-4162-A8A0-5DF0B1C40B64}" scale="200" showPageBreaks="1" printArea="1" showRuler="0" topLeftCell="A39">
      <selection activeCell="D59" sqref="D59"/>
      <pageMargins left="1" right="1" top="0.75" bottom="1" header="0.75" footer="0.35"/>
      <pageSetup orientation="portrait"/>
      <headerFooter alignWithMargins="0">
        <oddFooter>&amp;C&amp;9© The McGraw-Hill Companies, Inc., 2008
&amp;A</oddFooter>
      </headerFooter>
    </customSheetView>
    <customSheetView guid="{892DC65F-05C8-4EBF-B372-8712EC812BCD}" showRuler="0">
      <selection activeCell="C16" sqref="C16:I18"/>
      <pageMargins left="1" right="1" top="0.75" bottom="1" header="0.75" footer="0.35"/>
      <pageSetup orientation="portrait"/>
      <headerFooter alignWithMargins="0">
        <oddFooter>&amp;C&amp;9© The McGraw-Hill Companies, Inc., 2010
&amp;A</oddFooter>
      </headerFooter>
    </customSheetView>
    <customSheetView guid="{CF4AA3A9-0CB2-EE4F-8FF9-CDF21AE920B9}">
      <selection activeCell="J54" sqref="J54"/>
      <pageMargins left="1" right="1" top="0.75" bottom="1" header="0.75" footer="0.35"/>
      <pageSetup orientation="portrait"/>
      <headerFooter alignWithMargins="0">
        <oddFooter>&amp;C&amp;9© The McGraw-Hill Companies, Inc., 2012
&amp;A</oddFooter>
      </headerFooter>
    </customSheetView>
    <customSheetView guid="{CE3877B3-54AC-4363-8168-A23E96893B3F}" showPageBreaks="1" printArea="1" showRuler="0" topLeftCell="A10">
      <selection activeCell="I55" sqref="I55"/>
      <pageMargins left="1" right="1" top="0.75" bottom="1" header="0.75" footer="0.35"/>
      <pageSetup orientation="portrait" r:id="rId1"/>
      <headerFooter alignWithMargins="0">
        <oddFooter>&amp;C&amp;9© The McGraw-Hill Companies, Inc., 2010
&amp;A</oddFooter>
      </headerFooter>
    </customSheetView>
  </customSheetViews>
  <mergeCells count="8">
    <mergeCell ref="C18:I18"/>
    <mergeCell ref="A14:I15"/>
    <mergeCell ref="A1:I1"/>
    <mergeCell ref="A2:I2"/>
    <mergeCell ref="A10:I11"/>
    <mergeCell ref="A7:I7"/>
    <mergeCell ref="C17:I17"/>
    <mergeCell ref="C16:I16"/>
  </mergeCells>
  <phoneticPr fontId="0" type="noConversion"/>
  <pageMargins left="1.25" right="0.5" top="1" bottom="1" header="0.5" footer="0.5"/>
  <pageSetup orientation="portrait" r:id="rId2"/>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46"/>
  <sheetViews>
    <sheetView topLeftCell="A33" zoomScaleNormal="100" zoomScaleSheetLayoutView="100" workbookViewId="0">
      <selection activeCell="B9" sqref="B9"/>
    </sheetView>
  </sheetViews>
  <sheetFormatPr defaultColWidth="8.69921875" defaultRowHeight="13.8" x14ac:dyDescent="0.25"/>
  <cols>
    <col min="1" max="1" width="3.69921875" style="9" customWidth="1"/>
    <col min="2" max="2" width="7.69921875" style="2" customWidth="1"/>
    <col min="3" max="3" width="6" style="2" customWidth="1"/>
    <col min="4" max="4" width="7.19921875" style="2" customWidth="1"/>
    <col min="5" max="5" width="7.69921875" style="2" customWidth="1"/>
    <col min="6" max="6" width="3.8984375" style="2" customWidth="1"/>
    <col min="7" max="7" width="10" style="2" customWidth="1"/>
    <col min="8" max="8" width="7.19921875" style="2" customWidth="1"/>
    <col min="9" max="9" width="2.69921875" style="2" customWidth="1"/>
    <col min="10" max="10" width="7.69921875" style="2" customWidth="1"/>
    <col min="11" max="11" width="8.8984375" style="2" customWidth="1"/>
    <col min="12" max="12" width="8" style="2" customWidth="1"/>
    <col min="13" max="16384" width="8.69921875" style="2"/>
  </cols>
  <sheetData>
    <row r="1" spans="1:20" x14ac:dyDescent="0.25">
      <c r="A1" s="235" t="s">
        <v>12</v>
      </c>
      <c r="B1" s="235"/>
      <c r="C1" s="235"/>
      <c r="D1" s="235"/>
      <c r="E1" s="235"/>
      <c r="F1" s="235"/>
      <c r="G1" s="235"/>
      <c r="H1" s="235"/>
      <c r="I1" s="236"/>
      <c r="J1" s="236"/>
      <c r="K1" s="236"/>
      <c r="L1" s="236"/>
    </row>
    <row r="2" spans="1:20" ht="14.25" customHeight="1" x14ac:dyDescent="0.25">
      <c r="A2" s="5" t="s">
        <v>5</v>
      </c>
      <c r="B2" s="174" t="s">
        <v>20</v>
      </c>
      <c r="C2" s="174"/>
      <c r="D2" s="174"/>
      <c r="E2" s="174"/>
      <c r="F2" s="174"/>
      <c r="G2" s="174"/>
      <c r="H2" s="174"/>
      <c r="I2" s="174"/>
    </row>
    <row r="3" spans="1:20" ht="14.25" customHeight="1" x14ac:dyDescent="0.25">
      <c r="A3" s="5" t="s">
        <v>6</v>
      </c>
      <c r="B3" s="240" t="s">
        <v>298</v>
      </c>
      <c r="C3" s="240"/>
      <c r="D3" s="240"/>
      <c r="E3" s="240"/>
      <c r="F3" s="240"/>
      <c r="G3" s="240"/>
      <c r="H3" s="240"/>
      <c r="I3" s="240"/>
    </row>
    <row r="4" spans="1:20" ht="14.25" customHeight="1" x14ac:dyDescent="0.25">
      <c r="A4" s="5" t="s">
        <v>7</v>
      </c>
      <c r="B4" s="240" t="s">
        <v>299</v>
      </c>
      <c r="C4" s="240"/>
      <c r="D4" s="240"/>
      <c r="E4" s="240"/>
      <c r="F4" s="240"/>
      <c r="G4" s="240"/>
      <c r="H4" s="240"/>
      <c r="I4" s="240"/>
      <c r="L4" s="413"/>
      <c r="M4" s="413"/>
      <c r="N4" s="413"/>
      <c r="O4" s="413"/>
      <c r="P4" s="413"/>
      <c r="Q4" s="413"/>
      <c r="R4" s="413"/>
      <c r="S4" s="413"/>
      <c r="T4" s="413"/>
    </row>
    <row r="5" spans="1:20" ht="14.25" customHeight="1" x14ac:dyDescent="0.25">
      <c r="A5" s="5" t="s">
        <v>13</v>
      </c>
      <c r="B5" s="174" t="s">
        <v>300</v>
      </c>
      <c r="C5" s="174"/>
      <c r="D5" s="174"/>
      <c r="E5" s="174"/>
      <c r="F5" s="174"/>
      <c r="G5" s="174"/>
      <c r="H5" s="174"/>
      <c r="I5" s="174"/>
      <c r="L5" s="413"/>
      <c r="M5" s="413"/>
      <c r="N5" s="413"/>
      <c r="O5" s="413"/>
      <c r="P5" s="413"/>
      <c r="Q5" s="413"/>
      <c r="R5" s="413"/>
      <c r="S5" s="413"/>
      <c r="T5" s="413"/>
    </row>
    <row r="6" spans="1:20" ht="14.25" customHeight="1" x14ac:dyDescent="0.25">
      <c r="A6" s="5" t="s">
        <v>14</v>
      </c>
      <c r="B6" s="174" t="s">
        <v>207</v>
      </c>
      <c r="C6" s="174"/>
      <c r="D6" s="174"/>
      <c r="E6" s="174"/>
      <c r="F6" s="174"/>
      <c r="G6" s="174"/>
      <c r="H6" s="174"/>
      <c r="I6" s="174"/>
      <c r="L6" s="413"/>
      <c r="M6" s="413"/>
      <c r="N6" s="413"/>
      <c r="O6" s="413"/>
      <c r="P6" s="413"/>
      <c r="Q6" s="413"/>
      <c r="R6" s="413"/>
      <c r="S6" s="413"/>
      <c r="T6" s="413"/>
    </row>
    <row r="7" spans="1:20" ht="14.25" customHeight="1" x14ac:dyDescent="0.25">
      <c r="A7" s="5"/>
      <c r="B7" s="174" t="s">
        <v>297</v>
      </c>
      <c r="C7" s="174"/>
      <c r="D7" s="174"/>
      <c r="E7" s="174"/>
      <c r="F7" s="174"/>
      <c r="G7" s="174"/>
      <c r="H7" s="174"/>
      <c r="I7" s="174"/>
      <c r="L7" s="413"/>
      <c r="M7" s="413"/>
      <c r="N7" s="413"/>
      <c r="O7" s="413"/>
      <c r="P7" s="413"/>
      <c r="Q7" s="413"/>
      <c r="R7" s="413"/>
      <c r="S7" s="413"/>
      <c r="T7" s="413"/>
    </row>
    <row r="8" spans="1:20" ht="14.25" customHeight="1" x14ac:dyDescent="0.25">
      <c r="A8" s="5" t="s">
        <v>15</v>
      </c>
      <c r="B8" s="174" t="s">
        <v>301</v>
      </c>
      <c r="C8" s="174"/>
      <c r="D8" s="174"/>
      <c r="E8" s="174"/>
      <c r="F8" s="174"/>
      <c r="G8" s="174"/>
      <c r="H8" s="174"/>
      <c r="I8" s="174"/>
      <c r="L8" s="413"/>
      <c r="M8" s="413"/>
      <c r="N8" s="413"/>
      <c r="O8" s="413"/>
      <c r="P8" s="413"/>
      <c r="Q8" s="413"/>
      <c r="R8" s="413"/>
      <c r="S8" s="413"/>
      <c r="T8" s="413"/>
    </row>
    <row r="9" spans="1:20" ht="14.25" customHeight="1" x14ac:dyDescent="0.25">
      <c r="A9" s="5" t="s">
        <v>16</v>
      </c>
      <c r="B9" s="174" t="s">
        <v>302</v>
      </c>
      <c r="C9" s="174"/>
      <c r="D9" s="380"/>
      <c r="E9" s="380"/>
      <c r="F9" s="380"/>
      <c r="G9" s="380"/>
      <c r="H9" s="380"/>
      <c r="I9" s="380"/>
      <c r="L9" s="413"/>
      <c r="M9" s="413"/>
      <c r="N9" s="413"/>
      <c r="O9" s="413"/>
      <c r="P9" s="413"/>
      <c r="Q9" s="413"/>
      <c r="R9" s="413"/>
      <c r="S9" s="413"/>
      <c r="T9" s="413"/>
    </row>
    <row r="10" spans="1:20" ht="17.25" customHeight="1" x14ac:dyDescent="0.25">
      <c r="A10" s="376"/>
      <c r="B10" s="379"/>
      <c r="C10" s="379"/>
      <c r="D10" s="379"/>
      <c r="E10" s="379"/>
      <c r="F10" s="379"/>
      <c r="G10" s="379"/>
      <c r="H10" s="379"/>
      <c r="I10" s="379"/>
      <c r="J10" s="379"/>
      <c r="K10" s="379"/>
      <c r="L10" s="413"/>
      <c r="M10" s="413"/>
      <c r="N10" s="413"/>
      <c r="O10" s="413"/>
      <c r="P10" s="413"/>
      <c r="Q10" s="413"/>
      <c r="R10" s="413"/>
      <c r="S10" s="413"/>
      <c r="T10" s="413"/>
    </row>
    <row r="11" spans="1:20" x14ac:dyDescent="0.25">
      <c r="A11" s="238" t="s">
        <v>161</v>
      </c>
      <c r="B11" s="237"/>
      <c r="C11" s="237"/>
      <c r="D11" s="237"/>
      <c r="E11" s="237"/>
      <c r="F11" s="237"/>
      <c r="G11" s="237"/>
      <c r="H11" s="236"/>
      <c r="I11" s="236"/>
      <c r="J11" s="236"/>
      <c r="K11" s="236"/>
      <c r="L11" s="236"/>
    </row>
    <row r="12" spans="1:20" x14ac:dyDescent="0.25">
      <c r="A12" s="238"/>
      <c r="B12" s="237"/>
      <c r="C12" s="237"/>
      <c r="D12" s="237"/>
      <c r="E12" s="237"/>
      <c r="F12" s="237"/>
      <c r="G12" s="237"/>
      <c r="H12" s="236"/>
      <c r="I12" s="236"/>
      <c r="J12" s="236"/>
      <c r="K12" s="236"/>
      <c r="L12" s="236"/>
    </row>
    <row r="13" spans="1:20" x14ac:dyDescent="0.25">
      <c r="A13" s="239"/>
      <c r="B13" s="240" t="s">
        <v>22</v>
      </c>
      <c r="C13" s="240"/>
      <c r="D13" s="410">
        <v>137800</v>
      </c>
      <c r="E13" s="411"/>
      <c r="F13" s="240"/>
      <c r="G13" s="240"/>
      <c r="H13" s="240"/>
      <c r="I13" s="236"/>
      <c r="J13" s="236"/>
      <c r="K13" s="241"/>
      <c r="L13" s="236"/>
    </row>
    <row r="14" spans="1:20" ht="15" customHeight="1" x14ac:dyDescent="0.25">
      <c r="A14" s="239"/>
      <c r="B14" s="240" t="s">
        <v>23</v>
      </c>
      <c r="C14" s="240"/>
      <c r="D14" s="410">
        <v>26575</v>
      </c>
      <c r="E14" s="411"/>
      <c r="F14" s="240"/>
      <c r="G14" s="240"/>
      <c r="H14" s="240"/>
      <c r="I14" s="236"/>
      <c r="J14" s="236"/>
      <c r="K14" s="236"/>
      <c r="L14" s="236"/>
    </row>
    <row r="15" spans="1:20" ht="15" customHeight="1" x14ac:dyDescent="0.25">
      <c r="A15" s="239"/>
      <c r="B15" s="242" t="s">
        <v>283</v>
      </c>
      <c r="C15" s="242"/>
      <c r="D15" s="410">
        <v>111225</v>
      </c>
      <c r="E15" s="411"/>
      <c r="F15" s="240"/>
      <c r="G15" s="240"/>
      <c r="H15" s="240"/>
      <c r="I15" s="236"/>
      <c r="J15" s="236"/>
      <c r="K15" s="236"/>
      <c r="L15" s="236"/>
    </row>
    <row r="16" spans="1:20" ht="15" customHeight="1" x14ac:dyDescent="0.25">
      <c r="A16" s="239"/>
      <c r="B16" s="240"/>
      <c r="C16" s="240"/>
      <c r="D16" s="240"/>
      <c r="E16" s="240"/>
      <c r="F16" s="240"/>
      <c r="G16" s="240"/>
      <c r="H16" s="240"/>
      <c r="I16" s="236"/>
      <c r="J16" s="236"/>
      <c r="K16" s="236"/>
      <c r="L16" s="236"/>
    </row>
    <row r="17" spans="1:12" x14ac:dyDescent="0.25">
      <c r="A17" s="238" t="s">
        <v>162</v>
      </c>
      <c r="B17" s="240"/>
      <c r="C17" s="240"/>
      <c r="D17" s="240"/>
      <c r="E17" s="240"/>
      <c r="F17" s="240"/>
      <c r="G17" s="240"/>
      <c r="H17" s="240"/>
      <c r="I17" s="236"/>
      <c r="J17" s="236"/>
      <c r="K17" s="236"/>
      <c r="L17" s="236"/>
    </row>
    <row r="18" spans="1:12" x14ac:dyDescent="0.25">
      <c r="A18" s="238"/>
      <c r="B18" s="240"/>
      <c r="C18" s="240"/>
      <c r="D18" s="240"/>
      <c r="E18" s="240"/>
      <c r="F18" s="240"/>
      <c r="G18" s="240"/>
      <c r="H18" s="240"/>
      <c r="I18" s="236"/>
      <c r="J18" s="236"/>
      <c r="K18" s="236"/>
      <c r="L18" s="236"/>
    </row>
    <row r="19" spans="1:12" ht="15" customHeight="1" x14ac:dyDescent="0.25">
      <c r="A19" s="239" t="s">
        <v>179</v>
      </c>
      <c r="B19" s="243">
        <v>25630</v>
      </c>
      <c r="C19" s="244"/>
      <c r="D19" s="240"/>
      <c r="E19" s="240"/>
      <c r="F19" s="240"/>
      <c r="G19" s="240"/>
      <c r="H19" s="240"/>
      <c r="I19" s="236"/>
      <c r="J19" s="236"/>
      <c r="K19" s="236"/>
      <c r="L19" s="236"/>
    </row>
    <row r="20" spans="1:12" ht="15" customHeight="1" x14ac:dyDescent="0.25">
      <c r="A20" s="239" t="s">
        <v>178</v>
      </c>
      <c r="B20" s="243">
        <v>22520</v>
      </c>
      <c r="C20" s="244"/>
      <c r="D20" s="240"/>
      <c r="E20" s="240"/>
      <c r="F20" s="240"/>
      <c r="G20" s="240"/>
      <c r="H20" s="240"/>
      <c r="I20" s="236"/>
      <c r="J20" s="236"/>
      <c r="K20" s="236"/>
      <c r="L20" s="236"/>
    </row>
    <row r="21" spans="1:12" ht="15" customHeight="1" x14ac:dyDescent="0.25">
      <c r="A21" s="239" t="s">
        <v>177</v>
      </c>
      <c r="B21" s="243">
        <v>35775</v>
      </c>
      <c r="C21" s="244"/>
      <c r="D21" s="240"/>
      <c r="E21" s="240"/>
      <c r="F21" s="240"/>
      <c r="G21" s="240"/>
      <c r="H21" s="240"/>
      <c r="I21" s="236"/>
      <c r="J21" s="236"/>
      <c r="K21" s="236"/>
      <c r="L21" s="236"/>
    </row>
    <row r="22" spans="1:12" ht="15" customHeight="1" x14ac:dyDescent="0.25">
      <c r="A22" s="239" t="s">
        <v>176</v>
      </c>
      <c r="B22" s="243">
        <v>39576</v>
      </c>
      <c r="C22" s="244"/>
      <c r="D22" s="240"/>
      <c r="E22" s="240"/>
      <c r="F22" s="240"/>
      <c r="G22" s="240"/>
      <c r="H22" s="240"/>
      <c r="I22" s="236"/>
      <c r="J22" s="236"/>
      <c r="K22" s="236"/>
      <c r="L22" s="236"/>
    </row>
    <row r="23" spans="1:12" ht="15" customHeight="1" x14ac:dyDescent="0.25">
      <c r="A23" s="245" t="s">
        <v>175</v>
      </c>
      <c r="B23" s="243">
        <v>24800</v>
      </c>
      <c r="C23" s="244"/>
      <c r="D23" s="240"/>
      <c r="E23" s="240"/>
      <c r="F23" s="240"/>
      <c r="G23" s="240"/>
      <c r="H23" s="240"/>
      <c r="I23" s="236"/>
      <c r="J23" s="236"/>
      <c r="K23" s="236"/>
      <c r="L23" s="236"/>
    </row>
    <row r="24" spans="1:12" ht="15" customHeight="1" x14ac:dyDescent="0.25">
      <c r="A24" s="245"/>
      <c r="B24" s="240"/>
      <c r="C24" s="240"/>
      <c r="D24" s="240"/>
      <c r="E24" s="240"/>
      <c r="F24" s="240"/>
      <c r="G24" s="240"/>
      <c r="H24" s="240"/>
      <c r="I24" s="236"/>
      <c r="J24" s="236"/>
      <c r="K24" s="236"/>
      <c r="L24" s="236"/>
    </row>
    <row r="25" spans="1:12" ht="14.25" customHeight="1" x14ac:dyDescent="0.25">
      <c r="A25" s="238" t="s">
        <v>163</v>
      </c>
      <c r="B25" s="240"/>
      <c r="C25" s="240"/>
      <c r="D25" s="240"/>
      <c r="E25" s="240"/>
      <c r="F25" s="240"/>
      <c r="G25" s="240"/>
      <c r="H25" s="240"/>
      <c r="I25" s="236"/>
      <c r="J25" s="236"/>
      <c r="K25" s="236"/>
      <c r="L25" s="236"/>
    </row>
    <row r="26" spans="1:12" ht="15" customHeight="1" x14ac:dyDescent="0.25">
      <c r="A26" s="238"/>
      <c r="B26" s="240"/>
      <c r="C26" s="240"/>
      <c r="D26" s="240"/>
      <c r="E26" s="240"/>
      <c r="F26" s="240"/>
      <c r="G26" s="240"/>
      <c r="H26" s="240"/>
      <c r="I26" s="236"/>
      <c r="J26" s="236"/>
      <c r="K26" s="236"/>
      <c r="L26" s="236"/>
    </row>
    <row r="27" spans="1:12" ht="15" customHeight="1" x14ac:dyDescent="0.25">
      <c r="A27" s="409" t="s">
        <v>24</v>
      </c>
      <c r="B27" s="409"/>
      <c r="C27" s="246" t="s">
        <v>25</v>
      </c>
      <c r="D27" s="247" t="s">
        <v>26</v>
      </c>
      <c r="E27" s="246" t="s">
        <v>27</v>
      </c>
      <c r="F27" s="248" t="s">
        <v>31</v>
      </c>
      <c r="G27" s="412" t="s">
        <v>180</v>
      </c>
      <c r="H27" s="412"/>
      <c r="I27" s="236"/>
      <c r="J27" s="236"/>
      <c r="K27" s="236"/>
      <c r="L27" s="236"/>
    </row>
    <row r="28" spans="1:12" ht="15" customHeight="1" x14ac:dyDescent="0.25">
      <c r="A28" s="249" t="s">
        <v>179</v>
      </c>
      <c r="B28" s="256"/>
      <c r="C28" s="257" t="s">
        <v>30</v>
      </c>
      <c r="D28" s="258"/>
      <c r="E28" s="257"/>
      <c r="F28" s="258"/>
      <c r="G28" s="408" t="s">
        <v>30</v>
      </c>
      <c r="H28" s="408"/>
      <c r="I28" s="254"/>
      <c r="J28" s="253" t="s">
        <v>292</v>
      </c>
      <c r="K28" s="254"/>
      <c r="L28" s="236"/>
    </row>
    <row r="29" spans="1:12" ht="14.25" customHeight="1" x14ac:dyDescent="0.25">
      <c r="A29" s="249" t="s">
        <v>178</v>
      </c>
      <c r="B29" s="250"/>
      <c r="C29" s="255" t="s">
        <v>28</v>
      </c>
      <c r="D29" s="252"/>
      <c r="E29" s="255"/>
      <c r="F29" s="252"/>
      <c r="G29" s="408" t="s">
        <v>28</v>
      </c>
      <c r="H29" s="408"/>
      <c r="I29" s="254"/>
      <c r="J29" s="253" t="s">
        <v>293</v>
      </c>
      <c r="K29" s="254"/>
      <c r="L29" s="236"/>
    </row>
    <row r="30" spans="1:12" ht="14.25" customHeight="1" x14ac:dyDescent="0.25">
      <c r="A30" s="259" t="s">
        <v>177</v>
      </c>
      <c r="B30" s="250"/>
      <c r="C30" s="257" t="s">
        <v>29</v>
      </c>
      <c r="D30" s="258"/>
      <c r="E30" s="257"/>
      <c r="F30" s="258"/>
      <c r="G30" s="408"/>
      <c r="H30" s="408"/>
      <c r="I30" s="254"/>
      <c r="J30" s="254"/>
      <c r="K30" s="254"/>
      <c r="L30" s="236"/>
    </row>
    <row r="31" spans="1:12" ht="14.25" customHeight="1" x14ac:dyDescent="0.25">
      <c r="A31" s="259" t="s">
        <v>176</v>
      </c>
      <c r="B31" s="260"/>
      <c r="C31" s="257" t="s">
        <v>30</v>
      </c>
      <c r="D31" s="258"/>
      <c r="E31" s="257"/>
      <c r="F31" s="258"/>
      <c r="G31" s="408" t="s">
        <v>30</v>
      </c>
      <c r="H31" s="408"/>
      <c r="I31" s="254"/>
      <c r="J31" s="254"/>
      <c r="K31" s="254"/>
      <c r="L31" s="236"/>
    </row>
    <row r="32" spans="1:12" ht="14.25" customHeight="1" x14ac:dyDescent="0.25">
      <c r="A32" s="259" t="s">
        <v>175</v>
      </c>
      <c r="B32" s="250"/>
      <c r="C32" s="255" t="s">
        <v>30</v>
      </c>
      <c r="D32" s="252"/>
      <c r="E32" s="255" t="s">
        <v>30</v>
      </c>
      <c r="F32" s="252"/>
      <c r="G32" s="408"/>
      <c r="H32" s="408"/>
      <c r="I32" s="254"/>
      <c r="J32" s="254"/>
      <c r="K32" s="254"/>
      <c r="L32" s="236"/>
    </row>
    <row r="33" spans="1:12" ht="15" customHeight="1" x14ac:dyDescent="0.25">
      <c r="A33" s="249" t="s">
        <v>174</v>
      </c>
      <c r="B33" s="250"/>
      <c r="C33" s="251" t="s">
        <v>28</v>
      </c>
      <c r="D33" s="252"/>
      <c r="E33" s="251"/>
      <c r="F33" s="252"/>
      <c r="G33" s="408" t="s">
        <v>28</v>
      </c>
      <c r="H33" s="408"/>
      <c r="I33" s="252"/>
      <c r="J33" s="253"/>
      <c r="K33" s="254"/>
      <c r="L33" s="254"/>
    </row>
    <row r="34" spans="1:12" ht="15" customHeight="1" x14ac:dyDescent="0.25">
      <c r="A34" s="249" t="s">
        <v>173</v>
      </c>
      <c r="B34" s="250"/>
      <c r="C34" s="255" t="s">
        <v>28</v>
      </c>
      <c r="D34" s="252"/>
      <c r="E34" s="255" t="s">
        <v>28</v>
      </c>
      <c r="F34" s="252"/>
      <c r="G34" s="408"/>
      <c r="H34" s="408"/>
      <c r="I34" s="253"/>
      <c r="J34" s="253"/>
      <c r="K34" s="254"/>
      <c r="L34" s="236"/>
    </row>
    <row r="35" spans="1:12" ht="15" customHeight="1" x14ac:dyDescent="0.25">
      <c r="A35" s="249" t="s">
        <v>172</v>
      </c>
      <c r="B35" s="256"/>
      <c r="C35" s="257" t="s">
        <v>29</v>
      </c>
      <c r="D35" s="258"/>
      <c r="E35" s="257"/>
      <c r="F35" s="258"/>
      <c r="G35" s="408"/>
      <c r="H35" s="408"/>
      <c r="I35" s="254"/>
      <c r="J35" s="254"/>
      <c r="K35" s="254"/>
      <c r="L35" s="236"/>
    </row>
    <row r="36" spans="1:12" ht="15" customHeight="1" x14ac:dyDescent="0.25">
      <c r="A36" s="249" t="s">
        <v>171</v>
      </c>
      <c r="B36" s="250"/>
      <c r="C36" s="257" t="s">
        <v>29</v>
      </c>
      <c r="D36" s="258"/>
      <c r="E36" s="257"/>
      <c r="F36" s="258"/>
      <c r="G36" s="408"/>
      <c r="H36" s="408"/>
      <c r="I36" s="254"/>
      <c r="J36" s="254"/>
      <c r="K36" s="254"/>
      <c r="L36" s="236"/>
    </row>
    <row r="37" spans="1:12" ht="15" customHeight="1" x14ac:dyDescent="0.25">
      <c r="A37" s="249" t="s">
        <v>14</v>
      </c>
      <c r="B37" s="256"/>
      <c r="C37" s="257" t="s">
        <v>28</v>
      </c>
      <c r="D37" s="258"/>
      <c r="E37" s="257"/>
      <c r="F37" s="258"/>
      <c r="G37" s="408" t="s">
        <v>28</v>
      </c>
      <c r="H37" s="408"/>
      <c r="I37" s="254"/>
      <c r="J37" s="254"/>
      <c r="K37" s="254"/>
      <c r="L37" s="236"/>
    </row>
    <row r="38" spans="1:12" x14ac:dyDescent="0.25">
      <c r="A38" s="261"/>
      <c r="B38" s="262"/>
      <c r="C38" s="262"/>
      <c r="D38" s="262"/>
      <c r="E38" s="262"/>
      <c r="F38" s="262"/>
      <c r="G38" s="262"/>
      <c r="H38" s="250"/>
      <c r="I38" s="254"/>
      <c r="J38" s="254"/>
      <c r="K38" s="254"/>
      <c r="L38" s="254"/>
    </row>
    <row r="39" spans="1:12" ht="14.25" customHeight="1" x14ac:dyDescent="0.25">
      <c r="A39" s="263" t="s">
        <v>164</v>
      </c>
      <c r="B39" s="262"/>
      <c r="C39" s="262"/>
      <c r="D39" s="262"/>
      <c r="E39" s="262"/>
      <c r="F39" s="262"/>
      <c r="G39" s="262"/>
      <c r="H39" s="250"/>
      <c r="I39" s="254"/>
      <c r="J39" s="254"/>
      <c r="K39" s="254"/>
      <c r="L39" s="254"/>
    </row>
    <row r="40" spans="1:12" ht="15" customHeight="1" x14ac:dyDescent="0.25">
      <c r="A40" s="264"/>
      <c r="B40" s="417"/>
      <c r="C40" s="417"/>
      <c r="D40" s="417"/>
      <c r="E40" s="417"/>
      <c r="F40" s="417"/>
      <c r="G40" s="418"/>
      <c r="H40" s="415"/>
      <c r="I40" s="254"/>
      <c r="J40" s="254"/>
      <c r="K40" s="254"/>
      <c r="L40" s="254"/>
    </row>
    <row r="41" spans="1:12" x14ac:dyDescent="0.25">
      <c r="A41" s="254"/>
      <c r="B41" s="416" t="s">
        <v>25</v>
      </c>
      <c r="C41" s="416"/>
      <c r="D41" s="416"/>
      <c r="E41" s="265" t="s">
        <v>26</v>
      </c>
      <c r="F41" s="416" t="s">
        <v>27</v>
      </c>
      <c r="G41" s="416"/>
      <c r="H41" s="416"/>
      <c r="I41" s="265" t="s">
        <v>31</v>
      </c>
      <c r="J41" s="414" t="s">
        <v>32</v>
      </c>
      <c r="K41" s="414"/>
      <c r="L41" s="415"/>
    </row>
    <row r="42" spans="1:12" ht="14.25" customHeight="1" x14ac:dyDescent="0.25">
      <c r="A42" s="266" t="s">
        <v>179</v>
      </c>
      <c r="B42" s="267" t="s">
        <v>33</v>
      </c>
      <c r="C42" s="267"/>
      <c r="D42" s="268">
        <v>15500</v>
      </c>
      <c r="E42" s="269"/>
      <c r="F42" s="271" t="s">
        <v>35</v>
      </c>
      <c r="G42" s="271"/>
      <c r="H42" s="273">
        <v>27180</v>
      </c>
      <c r="I42" s="274" t="s">
        <v>31</v>
      </c>
      <c r="J42" s="271" t="s">
        <v>208</v>
      </c>
      <c r="K42" s="271"/>
      <c r="L42" s="273">
        <v>32520</v>
      </c>
    </row>
    <row r="43" spans="1:12" ht="14.25" customHeight="1" x14ac:dyDescent="0.25">
      <c r="A43" s="266" t="s">
        <v>178</v>
      </c>
      <c r="B43" s="271" t="s">
        <v>34</v>
      </c>
      <c r="C43" s="271"/>
      <c r="D43" s="272">
        <v>5650</v>
      </c>
      <c r="E43" s="270" t="s">
        <v>26</v>
      </c>
      <c r="F43" s="271"/>
      <c r="G43" s="271"/>
      <c r="H43" s="273"/>
      <c r="I43" s="274" t="s">
        <v>31</v>
      </c>
      <c r="J43" s="271"/>
      <c r="K43" s="271"/>
      <c r="L43" s="273"/>
    </row>
    <row r="44" spans="1:12" ht="16.5" customHeight="1" x14ac:dyDescent="0.25">
      <c r="A44" s="266" t="s">
        <v>177</v>
      </c>
      <c r="B44" s="271" t="s">
        <v>36</v>
      </c>
      <c r="C44" s="271"/>
      <c r="D44" s="272">
        <v>28550</v>
      </c>
      <c r="E44" s="270" t="s">
        <v>26</v>
      </c>
      <c r="F44" s="271"/>
      <c r="G44" s="271"/>
      <c r="H44" s="271"/>
      <c r="I44" s="274" t="s">
        <v>31</v>
      </c>
      <c r="J44" s="271"/>
      <c r="K44" s="271"/>
      <c r="L44" s="271"/>
    </row>
    <row r="45" spans="1:12" x14ac:dyDescent="0.25">
      <c r="A45" s="266" t="s">
        <v>176</v>
      </c>
      <c r="B45" s="271" t="s">
        <v>37</v>
      </c>
      <c r="C45" s="271"/>
      <c r="D45" s="272">
        <v>10000</v>
      </c>
      <c r="E45" s="270" t="s">
        <v>26</v>
      </c>
      <c r="F45" s="271"/>
      <c r="G45" s="271"/>
      <c r="H45" s="271"/>
      <c r="I45" s="274" t="s">
        <v>31</v>
      </c>
      <c r="J45" s="271"/>
      <c r="K45" s="271"/>
      <c r="L45" s="271"/>
    </row>
    <row r="46" spans="1:12" x14ac:dyDescent="0.25">
      <c r="A46" s="266" t="s">
        <v>175</v>
      </c>
      <c r="B46" s="271" t="s">
        <v>38</v>
      </c>
      <c r="C46" s="271"/>
      <c r="D46" s="275">
        <f>SUM(D42:D45)</f>
        <v>59700</v>
      </c>
      <c r="E46" s="270" t="s">
        <v>26</v>
      </c>
      <c r="F46" s="271"/>
      <c r="G46" s="271"/>
      <c r="H46" s="273">
        <f>+H42</f>
        <v>27180</v>
      </c>
      <c r="I46" s="274" t="s">
        <v>31</v>
      </c>
      <c r="J46" s="271"/>
      <c r="K46" s="271"/>
      <c r="L46" s="273">
        <f>+L42</f>
        <v>32520</v>
      </c>
    </row>
  </sheetData>
  <mergeCells count="21">
    <mergeCell ref="J41:L41"/>
    <mergeCell ref="F41:H41"/>
    <mergeCell ref="B41:D41"/>
    <mergeCell ref="B40:F40"/>
    <mergeCell ref="G40:H40"/>
    <mergeCell ref="D15:E15"/>
    <mergeCell ref="G27:H27"/>
    <mergeCell ref="G36:H36"/>
    <mergeCell ref="L4:T10"/>
    <mergeCell ref="G31:H31"/>
    <mergeCell ref="D13:E13"/>
    <mergeCell ref="G32:H32"/>
    <mergeCell ref="D14:E14"/>
    <mergeCell ref="G37:H37"/>
    <mergeCell ref="G33:H33"/>
    <mergeCell ref="G34:H34"/>
    <mergeCell ref="G35:H35"/>
    <mergeCell ref="A27:B27"/>
    <mergeCell ref="G28:H28"/>
    <mergeCell ref="G29:H29"/>
    <mergeCell ref="G30:H30"/>
  </mergeCells>
  <phoneticPr fontId="7" type="noConversion"/>
  <pageMargins left="0.7" right="0.7" top="0.75" bottom="0.75" header="0.3" footer="0.3"/>
  <pageSetup orientation="portrait"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Q44"/>
  <sheetViews>
    <sheetView topLeftCell="B1" zoomScaleNormal="100" zoomScaleSheetLayoutView="100" workbookViewId="0">
      <selection activeCell="K4" sqref="K4"/>
    </sheetView>
  </sheetViews>
  <sheetFormatPr defaultColWidth="8.69921875" defaultRowHeight="13.8" x14ac:dyDescent="0.25"/>
  <cols>
    <col min="1" max="1" width="3.19921875" style="12" customWidth="1"/>
    <col min="2" max="2" width="1.5" style="10" customWidth="1"/>
    <col min="3" max="3" width="9.19921875" style="10" customWidth="1"/>
    <col min="4" max="4" width="2" style="10" customWidth="1"/>
    <col min="5" max="5" width="9.19921875" style="10" customWidth="1"/>
    <col min="6" max="6" width="1.8984375" style="10" customWidth="1"/>
    <col min="7" max="7" width="9.19921875" style="10" customWidth="1"/>
    <col min="8" max="8" width="1.8984375" style="10" customWidth="1"/>
    <col min="9" max="9" width="8.69921875" style="10"/>
    <col min="10" max="10" width="2.09765625" style="10" customWidth="1"/>
    <col min="11" max="11" width="8.69921875" style="10"/>
    <col min="12" max="12" width="2" style="10" customWidth="1"/>
    <col min="13" max="13" width="8.69921875" style="10"/>
    <col min="14" max="14" width="1.5" style="10" customWidth="1"/>
    <col min="15" max="16384" width="8.69921875" style="10"/>
  </cols>
  <sheetData>
    <row r="1" spans="1:17" ht="16.5" customHeight="1" x14ac:dyDescent="0.25">
      <c r="A1" s="194" t="s">
        <v>158</v>
      </c>
      <c r="B1" s="74"/>
      <c r="C1" s="74"/>
      <c r="D1" s="74"/>
      <c r="E1" s="74"/>
      <c r="F1" s="74"/>
      <c r="G1" s="74"/>
      <c r="H1" s="47"/>
      <c r="I1" s="21"/>
      <c r="J1" s="21"/>
      <c r="K1" s="21"/>
      <c r="L1" s="21"/>
      <c r="M1" s="21"/>
      <c r="N1" s="21"/>
      <c r="O1" s="47"/>
    </row>
    <row r="2" spans="1:17" ht="15" customHeight="1" x14ac:dyDescent="0.25">
      <c r="A2" s="194"/>
      <c r="B2" s="74"/>
      <c r="C2" s="74"/>
      <c r="D2" s="74"/>
      <c r="E2" s="74"/>
      <c r="F2" s="74"/>
      <c r="G2" s="74"/>
      <c r="H2" s="47"/>
      <c r="I2" s="21"/>
      <c r="J2" s="21"/>
      <c r="K2" s="21"/>
      <c r="L2" s="21"/>
      <c r="M2" s="21"/>
      <c r="N2" s="21"/>
      <c r="O2" s="47"/>
    </row>
    <row r="3" spans="1:17" x14ac:dyDescent="0.25">
      <c r="A3" s="419" t="s">
        <v>25</v>
      </c>
      <c r="B3" s="419"/>
      <c r="C3" s="419"/>
      <c r="D3" s="419"/>
      <c r="E3" s="419"/>
      <c r="F3" s="213" t="s">
        <v>26</v>
      </c>
      <c r="G3" s="212" t="s">
        <v>27</v>
      </c>
      <c r="H3" s="213" t="s">
        <v>31</v>
      </c>
      <c r="I3" s="419" t="s">
        <v>32</v>
      </c>
      <c r="J3" s="419"/>
      <c r="K3" s="419"/>
      <c r="L3" s="419"/>
      <c r="M3" s="419"/>
      <c r="N3" s="420"/>
      <c r="O3" s="420"/>
      <c r="Q3" s="200"/>
    </row>
    <row r="4" spans="1:17" ht="24" x14ac:dyDescent="0.25">
      <c r="A4" s="214"/>
      <c r="B4" s="215"/>
      <c r="C4" s="212" t="s">
        <v>33</v>
      </c>
      <c r="D4" s="213" t="s">
        <v>31</v>
      </c>
      <c r="E4" s="216" t="s">
        <v>40</v>
      </c>
      <c r="F4" s="213" t="s">
        <v>31</v>
      </c>
      <c r="G4" s="212" t="s">
        <v>41</v>
      </c>
      <c r="H4" s="213" t="s">
        <v>26</v>
      </c>
      <c r="I4" s="217" t="s">
        <v>42</v>
      </c>
      <c r="J4" s="213" t="s">
        <v>31</v>
      </c>
      <c r="K4" s="216" t="s">
        <v>303</v>
      </c>
      <c r="L4" s="213" t="s">
        <v>31</v>
      </c>
      <c r="M4" s="212" t="s">
        <v>43</v>
      </c>
      <c r="N4" s="213" t="s">
        <v>44</v>
      </c>
      <c r="O4" s="218" t="s">
        <v>45</v>
      </c>
    </row>
    <row r="5" spans="1:17" ht="15" customHeight="1" x14ac:dyDescent="0.25">
      <c r="A5" s="215" t="s">
        <v>0</v>
      </c>
      <c r="B5" s="219"/>
      <c r="C5" s="220" t="s">
        <v>181</v>
      </c>
      <c r="D5" s="213"/>
      <c r="E5" s="221"/>
      <c r="F5" s="222"/>
      <c r="G5" s="223"/>
      <c r="H5" s="222"/>
      <c r="I5" s="221"/>
      <c r="J5" s="222"/>
      <c r="K5" s="224" t="s">
        <v>181</v>
      </c>
      <c r="L5" s="222"/>
      <c r="M5" s="223"/>
      <c r="N5" s="222"/>
      <c r="O5" s="223"/>
    </row>
    <row r="6" spans="1:17" ht="15" customHeight="1" x14ac:dyDescent="0.25">
      <c r="A6" s="215" t="s">
        <v>1</v>
      </c>
      <c r="B6" s="215"/>
      <c r="C6" s="213"/>
      <c r="D6" s="213"/>
      <c r="E6" s="221"/>
      <c r="F6" s="222"/>
      <c r="G6" s="225" t="s">
        <v>196</v>
      </c>
      <c r="H6" s="222"/>
      <c r="I6" s="224" t="s">
        <v>196</v>
      </c>
      <c r="J6" s="222"/>
      <c r="K6" s="223"/>
      <c r="L6" s="222"/>
      <c r="M6" s="223"/>
      <c r="N6" s="222"/>
      <c r="O6" s="223"/>
    </row>
    <row r="7" spans="1:17" ht="15" customHeight="1" x14ac:dyDescent="0.25">
      <c r="A7" s="215" t="s">
        <v>2</v>
      </c>
      <c r="B7" s="215"/>
      <c r="C7" s="224" t="s">
        <v>197</v>
      </c>
      <c r="D7" s="213"/>
      <c r="E7" s="221"/>
      <c r="F7" s="222"/>
      <c r="G7" s="221"/>
      <c r="H7" s="222"/>
      <c r="I7" s="221"/>
      <c r="J7" s="222"/>
      <c r="K7" s="223"/>
      <c r="L7" s="213"/>
      <c r="M7" s="220" t="s">
        <v>197</v>
      </c>
      <c r="N7" s="222"/>
      <c r="O7" s="222"/>
    </row>
    <row r="8" spans="1:17" x14ac:dyDescent="0.25">
      <c r="A8" s="215" t="s">
        <v>3</v>
      </c>
      <c r="B8" s="215"/>
      <c r="C8" s="224" t="s">
        <v>198</v>
      </c>
      <c r="D8" s="213"/>
      <c r="E8" s="221"/>
      <c r="F8" s="222"/>
      <c r="G8" s="220" t="s">
        <v>199</v>
      </c>
      <c r="H8" s="222"/>
      <c r="I8" s="221"/>
      <c r="J8" s="222"/>
      <c r="K8" s="223"/>
      <c r="L8" s="222"/>
      <c r="M8" s="222"/>
      <c r="N8" s="222"/>
      <c r="O8" s="221"/>
    </row>
    <row r="9" spans="1:17" ht="15" customHeight="1" x14ac:dyDescent="0.25">
      <c r="A9" s="215" t="s">
        <v>4</v>
      </c>
      <c r="B9" s="215"/>
      <c r="C9" s="214"/>
      <c r="D9" s="213"/>
      <c r="E9" s="224" t="s">
        <v>200</v>
      </c>
      <c r="F9" s="222"/>
      <c r="G9" s="221"/>
      <c r="H9" s="222"/>
      <c r="I9" s="223"/>
      <c r="J9" s="222"/>
      <c r="K9" s="223"/>
      <c r="L9" s="222"/>
      <c r="M9" s="224" t="s">
        <v>200</v>
      </c>
      <c r="N9" s="222"/>
      <c r="O9" s="223"/>
    </row>
    <row r="10" spans="1:17" ht="15" customHeight="1" x14ac:dyDescent="0.25">
      <c r="A10" s="215" t="s">
        <v>5</v>
      </c>
      <c r="B10" s="215"/>
      <c r="C10" s="224" t="s">
        <v>201</v>
      </c>
      <c r="D10" s="213"/>
      <c r="E10" s="223"/>
      <c r="F10" s="222"/>
      <c r="G10" s="221"/>
      <c r="H10" s="222"/>
      <c r="I10" s="222"/>
      <c r="J10" s="222"/>
      <c r="K10" s="222"/>
      <c r="L10" s="222"/>
      <c r="M10" s="223"/>
      <c r="N10" s="222"/>
      <c r="O10" s="225">
        <v>4450</v>
      </c>
    </row>
    <row r="11" spans="1:17" ht="15" customHeight="1" x14ac:dyDescent="0.25">
      <c r="A11" s="215" t="s">
        <v>6</v>
      </c>
      <c r="B11" s="215"/>
      <c r="C11" s="224" t="s">
        <v>202</v>
      </c>
      <c r="D11" s="213"/>
      <c r="E11" s="225" t="s">
        <v>203</v>
      </c>
      <c r="F11" s="222"/>
      <c r="G11" s="221"/>
      <c r="H11" s="222"/>
      <c r="I11" s="223"/>
      <c r="J11" s="222"/>
      <c r="K11" s="221"/>
      <c r="L11" s="222"/>
      <c r="M11" s="223"/>
      <c r="N11" s="222"/>
      <c r="O11" s="223"/>
    </row>
    <row r="12" spans="1:17" ht="15" customHeight="1" x14ac:dyDescent="0.25">
      <c r="A12" s="215" t="s">
        <v>7</v>
      </c>
      <c r="B12" s="215"/>
      <c r="C12" s="220" t="s">
        <v>204</v>
      </c>
      <c r="D12" s="213"/>
      <c r="E12" s="223"/>
      <c r="F12" s="222"/>
      <c r="G12" s="223"/>
      <c r="H12" s="222"/>
      <c r="I12" s="220" t="s">
        <v>204</v>
      </c>
      <c r="J12" s="222"/>
      <c r="K12" s="223"/>
      <c r="L12" s="222"/>
      <c r="M12" s="223"/>
      <c r="N12" s="222"/>
      <c r="O12" s="223"/>
    </row>
    <row r="13" spans="1:17" ht="15" customHeight="1" thickBot="1" x14ac:dyDescent="0.3">
      <c r="A13" s="226" t="s">
        <v>46</v>
      </c>
      <c r="B13" s="227"/>
      <c r="C13" s="228">
        <v>44250</v>
      </c>
      <c r="D13" s="229" t="s">
        <v>31</v>
      </c>
      <c r="E13" s="228">
        <v>1850</v>
      </c>
      <c r="F13" s="213" t="s">
        <v>31</v>
      </c>
      <c r="G13" s="228">
        <v>26600</v>
      </c>
      <c r="H13" s="213" t="s">
        <v>26</v>
      </c>
      <c r="I13" s="228">
        <v>9000</v>
      </c>
      <c r="J13" s="213" t="s">
        <v>31</v>
      </c>
      <c r="K13" s="228">
        <v>60000</v>
      </c>
      <c r="L13" s="213" t="s">
        <v>31</v>
      </c>
      <c r="M13" s="228">
        <v>8150</v>
      </c>
      <c r="N13" s="213" t="s">
        <v>44</v>
      </c>
      <c r="O13" s="228">
        <v>4450</v>
      </c>
    </row>
    <row r="14" spans="1:17" ht="15" customHeight="1" thickTop="1" x14ac:dyDescent="0.25"/>
    <row r="15" spans="1:17" ht="14.25" customHeight="1" x14ac:dyDescent="0.25">
      <c r="A15" s="194" t="s">
        <v>159</v>
      </c>
    </row>
    <row r="16" spans="1:17" ht="15" customHeight="1" x14ac:dyDescent="0.25">
      <c r="A16" s="194"/>
    </row>
    <row r="17" spans="1:15" ht="15" customHeight="1" x14ac:dyDescent="0.25">
      <c r="A17" s="10"/>
      <c r="B17" s="21" t="s">
        <v>209</v>
      </c>
      <c r="C17" s="21"/>
      <c r="D17" s="21"/>
      <c r="E17" s="24"/>
      <c r="F17" s="21"/>
      <c r="G17" s="24"/>
    </row>
    <row r="18" spans="1:15" ht="15" customHeight="1" x14ac:dyDescent="0.25">
      <c r="A18" s="10"/>
      <c r="B18" s="46" t="s">
        <v>43</v>
      </c>
      <c r="C18" s="21"/>
      <c r="D18" s="21"/>
      <c r="E18" s="21"/>
      <c r="F18" s="21"/>
      <c r="G18" s="21"/>
      <c r="H18" s="21"/>
      <c r="I18" s="47"/>
    </row>
    <row r="19" spans="1:15" ht="15" customHeight="1" x14ac:dyDescent="0.25">
      <c r="A19" s="10"/>
      <c r="C19" s="21" t="s">
        <v>58</v>
      </c>
      <c r="D19" s="21"/>
      <c r="E19" s="21"/>
      <c r="F19" s="21"/>
      <c r="G19" s="21"/>
      <c r="H19" s="21"/>
      <c r="I19" s="24">
        <v>53530</v>
      </c>
    </row>
    <row r="20" spans="1:15" ht="15" customHeight="1" x14ac:dyDescent="0.25">
      <c r="A20" s="10"/>
      <c r="B20" s="46" t="s">
        <v>45</v>
      </c>
      <c r="C20" s="21"/>
      <c r="D20" s="21"/>
      <c r="E20" s="21"/>
      <c r="F20" s="21"/>
      <c r="G20" s="21"/>
      <c r="H20" s="21"/>
      <c r="I20" s="21"/>
    </row>
    <row r="21" spans="1:15" ht="15" customHeight="1" x14ac:dyDescent="0.25">
      <c r="A21" s="10"/>
      <c r="C21" s="21" t="s">
        <v>52</v>
      </c>
      <c r="D21" s="21"/>
      <c r="E21" s="21"/>
      <c r="F21" s="21"/>
      <c r="G21" s="48">
        <v>8100</v>
      </c>
      <c r="H21" s="24"/>
      <c r="I21" s="49"/>
      <c r="J21" s="7"/>
      <c r="K21" s="7"/>
      <c r="L21" s="7"/>
    </row>
    <row r="22" spans="1:15" ht="15" customHeight="1" x14ac:dyDescent="0.25">
      <c r="A22" s="10"/>
      <c r="C22" s="21" t="s">
        <v>53</v>
      </c>
      <c r="D22" s="21"/>
      <c r="E22" s="21"/>
      <c r="F22" s="21"/>
      <c r="G22" s="50">
        <v>20500</v>
      </c>
      <c r="H22" s="45"/>
      <c r="I22" s="49"/>
      <c r="J22" s="7"/>
      <c r="K22" s="7"/>
      <c r="L22" s="7"/>
    </row>
    <row r="23" spans="1:15" ht="15" customHeight="1" x14ac:dyDescent="0.25">
      <c r="A23" s="10"/>
      <c r="C23" s="21" t="s">
        <v>54</v>
      </c>
      <c r="D23" s="21"/>
      <c r="E23" s="21"/>
      <c r="F23" s="21"/>
      <c r="G23" s="50">
        <v>1080</v>
      </c>
      <c r="H23" s="21"/>
      <c r="I23" s="49"/>
      <c r="J23" s="7"/>
      <c r="K23" s="7"/>
      <c r="L23" s="7"/>
    </row>
    <row r="24" spans="1:15" ht="15" customHeight="1" x14ac:dyDescent="0.25">
      <c r="A24" s="10"/>
      <c r="C24" s="21" t="s">
        <v>55</v>
      </c>
      <c r="D24" s="21"/>
      <c r="E24" s="21"/>
      <c r="F24" s="21"/>
      <c r="G24" s="50">
        <v>1710</v>
      </c>
      <c r="H24" s="45"/>
      <c r="I24" s="49"/>
      <c r="J24" s="7"/>
      <c r="K24" s="7"/>
      <c r="L24" s="7"/>
    </row>
    <row r="25" spans="1:15" ht="14.25" customHeight="1" x14ac:dyDescent="0.25">
      <c r="A25" s="10"/>
      <c r="C25" s="21" t="s">
        <v>56</v>
      </c>
      <c r="D25" s="21"/>
      <c r="E25" s="21"/>
      <c r="F25" s="21"/>
      <c r="G25" s="17"/>
      <c r="H25" s="21"/>
      <c r="I25" s="392">
        <f>SUM(G21:G24)</f>
        <v>31390</v>
      </c>
    </row>
    <row r="26" spans="1:15" ht="14.25" customHeight="1" thickBot="1" x14ac:dyDescent="0.3">
      <c r="A26" s="10"/>
      <c r="C26" s="21" t="s">
        <v>57</v>
      </c>
      <c r="D26" s="21"/>
      <c r="E26" s="21"/>
      <c r="F26" s="21"/>
      <c r="G26" s="17"/>
      <c r="H26" s="21"/>
      <c r="I26" s="51">
        <f>+I19-I25</f>
        <v>22140</v>
      </c>
      <c r="J26" s="8"/>
      <c r="K26" s="8"/>
      <c r="L26" s="8"/>
    </row>
    <row r="27" spans="1:15" ht="15" customHeight="1" thickTop="1" x14ac:dyDescent="0.25">
      <c r="A27" s="11"/>
      <c r="B27" s="8"/>
      <c r="C27" s="8"/>
      <c r="D27" s="8"/>
      <c r="E27" s="8"/>
      <c r="F27" s="8"/>
      <c r="G27" s="8"/>
    </row>
    <row r="28" spans="1:15" ht="14.25" customHeight="1" x14ac:dyDescent="0.25">
      <c r="A28" s="194" t="s">
        <v>160</v>
      </c>
    </row>
    <row r="29" spans="1:15" ht="15" customHeight="1" x14ac:dyDescent="0.25">
      <c r="A29" s="194"/>
    </row>
    <row r="30" spans="1:15" x14ac:dyDescent="0.25">
      <c r="A30" s="36" t="s">
        <v>0</v>
      </c>
      <c r="B30" s="21" t="s">
        <v>59</v>
      </c>
      <c r="C30" s="40"/>
      <c r="D30" s="40"/>
      <c r="E30" s="40"/>
      <c r="F30" s="40"/>
      <c r="G30" s="40"/>
      <c r="H30" s="47"/>
      <c r="I30" s="47"/>
      <c r="J30" s="47"/>
      <c r="K30" s="47"/>
      <c r="L30" s="47"/>
      <c r="M30" s="47"/>
      <c r="N30" s="47"/>
      <c r="O30" s="47"/>
    </row>
    <row r="31" spans="1:15" x14ac:dyDescent="0.25">
      <c r="A31" s="36" t="s">
        <v>1</v>
      </c>
      <c r="B31" s="21" t="s">
        <v>60</v>
      </c>
      <c r="C31" s="40"/>
      <c r="D31" s="40"/>
      <c r="E31" s="40"/>
      <c r="F31" s="40"/>
      <c r="G31" s="40"/>
      <c r="H31" s="47"/>
      <c r="I31" s="47"/>
      <c r="J31" s="47"/>
      <c r="K31" s="47"/>
      <c r="L31" s="47"/>
      <c r="M31" s="47"/>
      <c r="N31" s="47"/>
      <c r="O31" s="47"/>
    </row>
    <row r="32" spans="1:15" x14ac:dyDescent="0.25">
      <c r="A32" s="36" t="s">
        <v>2</v>
      </c>
      <c r="B32" s="21" t="s">
        <v>61</v>
      </c>
      <c r="C32" s="40"/>
      <c r="D32" s="40"/>
      <c r="E32" s="40"/>
      <c r="F32" s="40"/>
      <c r="G32" s="40"/>
      <c r="H32" s="47"/>
      <c r="I32" s="47"/>
      <c r="J32" s="47"/>
      <c r="K32" s="47"/>
      <c r="L32" s="47"/>
      <c r="M32" s="47"/>
      <c r="N32" s="47"/>
      <c r="O32" s="47"/>
    </row>
    <row r="33" spans="1:15" x14ac:dyDescent="0.25">
      <c r="A33" s="36" t="s">
        <v>3</v>
      </c>
      <c r="B33" s="165" t="s">
        <v>62</v>
      </c>
      <c r="C33" s="165"/>
      <c r="D33" s="165"/>
      <c r="E33" s="165"/>
      <c r="F33" s="165"/>
      <c r="G33" s="165"/>
      <c r="H33" s="165"/>
      <c r="I33" s="47"/>
      <c r="J33" s="47"/>
      <c r="K33" s="47"/>
      <c r="L33" s="47"/>
      <c r="M33" s="47"/>
      <c r="N33" s="47"/>
      <c r="O33" s="47"/>
    </row>
    <row r="34" spans="1:15" x14ac:dyDescent="0.25">
      <c r="A34" s="36" t="s">
        <v>4</v>
      </c>
      <c r="B34" s="21" t="s">
        <v>63</v>
      </c>
      <c r="C34" s="47"/>
      <c r="D34" s="47"/>
      <c r="E34" s="47"/>
      <c r="F34" s="47"/>
      <c r="G34" s="47"/>
      <c r="H34" s="47"/>
      <c r="I34" s="47"/>
      <c r="J34" s="47"/>
      <c r="K34" s="47"/>
      <c r="L34" s="47"/>
      <c r="M34" s="47"/>
      <c r="N34" s="47"/>
      <c r="O34" s="47"/>
    </row>
    <row r="35" spans="1:15" ht="14.25" customHeight="1" x14ac:dyDescent="0.25">
      <c r="A35" s="36" t="s">
        <v>5</v>
      </c>
      <c r="B35" s="21" t="s">
        <v>64</v>
      </c>
      <c r="C35" s="47"/>
      <c r="D35" s="47"/>
      <c r="E35" s="47"/>
      <c r="F35" s="47"/>
      <c r="G35" s="47"/>
      <c r="H35" s="47"/>
      <c r="I35" s="47"/>
      <c r="J35" s="47"/>
      <c r="K35" s="47"/>
      <c r="L35" s="47"/>
      <c r="M35" s="47"/>
      <c r="N35" s="47"/>
      <c r="O35" s="47"/>
    </row>
    <row r="36" spans="1:15" x14ac:dyDescent="0.25">
      <c r="A36" s="36" t="s">
        <v>6</v>
      </c>
      <c r="B36" s="21" t="s">
        <v>62</v>
      </c>
      <c r="C36" s="47"/>
      <c r="D36" s="47"/>
      <c r="E36" s="47"/>
      <c r="F36" s="47"/>
      <c r="G36" s="47"/>
      <c r="H36" s="47"/>
      <c r="I36" s="47"/>
      <c r="J36" s="47"/>
      <c r="K36" s="47"/>
      <c r="L36" s="47"/>
      <c r="M36" s="47"/>
      <c r="N36" s="47"/>
      <c r="O36" s="47"/>
    </row>
    <row r="37" spans="1:15" x14ac:dyDescent="0.25">
      <c r="A37" s="11"/>
    </row>
    <row r="39" spans="1:15" ht="15.6" x14ac:dyDescent="0.3">
      <c r="A39" s="179"/>
      <c r="B39" s="8"/>
      <c r="C39" s="8"/>
      <c r="D39" s="8"/>
      <c r="E39" s="8"/>
      <c r="F39" s="8"/>
      <c r="G39" s="8"/>
    </row>
    <row r="40" spans="1:15" x14ac:dyDescent="0.25">
      <c r="A40" s="11"/>
    </row>
    <row r="41" spans="1:15" x14ac:dyDescent="0.25">
      <c r="A41" s="11"/>
    </row>
    <row r="42" spans="1:15" x14ac:dyDescent="0.25">
      <c r="A42" s="11"/>
    </row>
    <row r="43" spans="1:15" x14ac:dyDescent="0.25">
      <c r="A43" s="11"/>
      <c r="B43" s="8"/>
      <c r="C43" s="8"/>
    </row>
    <row r="44" spans="1:15" ht="15.6" x14ac:dyDescent="0.3">
      <c r="A44" s="182"/>
      <c r="B44" s="7"/>
      <c r="C44" s="7"/>
      <c r="D44" s="7"/>
      <c r="E44" s="7"/>
      <c r="F44" s="7"/>
      <c r="G44" s="7"/>
    </row>
  </sheetData>
  <customSheetViews>
    <customSheetView guid="{B29FAC60-9E77-4FEF-AC82-C80F2B6E9017}" showPageBreaks="1" printArea="1">
      <selection activeCell="J54" sqref="J54"/>
      <pageMargins left="1" right="1" top="0.75" bottom="1" header="0.75" footer="0.35"/>
      <pageSetup orientation="portrait"/>
      <headerFooter alignWithMargins="0">
        <oddFooter>&amp;C&amp;9© The McGraw-Hill Companies, Inc., 2012
&amp;A</oddFooter>
      </headerFooter>
    </customSheetView>
    <customSheetView guid="{3DA3246B-F8CA-4332-9AC5-8194BE5FE0AF}" showPageBreaks="1" printArea="1" showRuler="0" topLeftCell="A13">
      <selection activeCell="I17" sqref="I17"/>
      <pageMargins left="1" right="1" top="0.75" bottom="1" header="0.75" footer="0.35"/>
      <pageSetup orientation="portrait"/>
      <headerFooter alignWithMargins="0">
        <oddFooter>&amp;C&amp;9© The McGraw-Hill Companies, Inc., 2010
&amp;A</oddFooter>
      </headerFooter>
    </customSheetView>
    <customSheetView guid="{ED0107FA-49C9-4C58-A573-1CA3F10CC9DE}" showRuler="0">
      <selection activeCell="J16" sqref="J16"/>
      <pageMargins left="1" right="1" top="0.75" bottom="1" header="0.75" footer="0.35"/>
      <pageSetup orientation="portrait"/>
      <headerFooter alignWithMargins="0">
        <oddFooter>&amp;C&amp;9© The McGraw-Hill Companies, Inc., 2008
&amp;A</oddFooter>
      </headerFooter>
    </customSheetView>
    <customSheetView guid="{2B53FEE0-3218-4162-A8A0-5DF0B1C40B64}" scale="200" showPageBreaks="1" printArea="1" showRuler="0" topLeftCell="A29">
      <selection activeCell="C49" sqref="C49"/>
      <pageMargins left="1" right="1" top="0.75" bottom="1" header="0.75" footer="0.35"/>
      <pageSetup orientation="portrait"/>
      <headerFooter alignWithMargins="0">
        <oddFooter>&amp;C&amp;9© The McGraw-Hill Companies, Inc., 2008
&amp;A</oddFooter>
      </headerFooter>
    </customSheetView>
    <customSheetView guid="{892DC65F-05C8-4EBF-B372-8712EC812BCD}" showRuler="0" topLeftCell="A13">
      <selection activeCell="I17" sqref="I17"/>
      <pageMargins left="1" right="1" top="0.75" bottom="1" header="0.75" footer="0.35"/>
      <pageSetup orientation="portrait"/>
      <headerFooter alignWithMargins="0">
        <oddFooter>&amp;C&amp;9© The McGraw-Hill Companies, Inc., 2010
&amp;A</oddFooter>
      </headerFooter>
    </customSheetView>
    <customSheetView guid="{CF4AA3A9-0CB2-EE4F-8FF9-CDF21AE920B9}">
      <selection activeCell="J54" sqref="J54"/>
      <pageMargins left="1" right="1" top="0.75" bottom="1" header="0.75" footer="0.35"/>
      <pageSetup orientation="portrait"/>
      <headerFooter alignWithMargins="0">
        <oddFooter>&amp;C&amp;9© The McGraw-Hill Companies, Inc., 2012
&amp;A</oddFooter>
      </headerFooter>
    </customSheetView>
    <customSheetView guid="{CE3877B3-54AC-4363-8168-A23E96893B3F}" showPageBreaks="1" printArea="1" showRuler="0" topLeftCell="A10">
      <selection activeCell="G11" sqref="G11"/>
      <pageMargins left="1" right="1" top="0.75" bottom="1" header="0.75" footer="0.35"/>
      <pageSetup orientation="portrait" r:id="rId1"/>
      <headerFooter alignWithMargins="0">
        <oddFooter>&amp;C&amp;9© The McGraw-Hill Companies, Inc., 2010
&amp;A</oddFooter>
      </headerFooter>
    </customSheetView>
  </customSheetViews>
  <mergeCells count="2">
    <mergeCell ref="I3:O3"/>
    <mergeCell ref="A3:E3"/>
  </mergeCells>
  <phoneticPr fontId="0" type="noConversion"/>
  <pageMargins left="1.25" right="0.5" top="1" bottom="1" header="0.5" footer="0.5"/>
  <pageSetup orientation="portrait" r:id="rId2"/>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45"/>
  <sheetViews>
    <sheetView showGridLines="0" topLeftCell="A21" zoomScaleNormal="100" zoomScaleSheetLayoutView="100" workbookViewId="0">
      <selection activeCell="F30" sqref="F30:G30"/>
    </sheetView>
  </sheetViews>
  <sheetFormatPr defaultColWidth="8.69921875" defaultRowHeight="13.8" x14ac:dyDescent="0.25"/>
  <cols>
    <col min="1" max="1" width="0.3984375" style="12" customWidth="1"/>
    <col min="2" max="2" width="9" style="2" customWidth="1"/>
    <col min="3" max="3" width="15.5" style="2" customWidth="1"/>
    <col min="4" max="4" width="20.59765625" style="2" customWidth="1"/>
    <col min="5" max="5" width="0.5" style="2" customWidth="1"/>
    <col min="6" max="6" width="4.5" style="2" customWidth="1"/>
    <col min="7" max="9" width="1.8984375" style="2" customWidth="1"/>
    <col min="10" max="10" width="2.69921875" style="2" customWidth="1"/>
    <col min="11" max="11" width="0.5" style="2" customWidth="1"/>
    <col min="12" max="12" width="4.5" style="2" customWidth="1"/>
    <col min="13" max="15" width="1.8984375" style="2" customWidth="1"/>
    <col min="16" max="16" width="2.69921875" style="2" customWidth="1"/>
    <col min="17" max="17" width="0.5" style="2" customWidth="1"/>
    <col min="18" max="16384" width="8.69921875" style="2"/>
  </cols>
  <sheetData>
    <row r="1" spans="1:20" ht="20.399999999999999" x14ac:dyDescent="0.35">
      <c r="A1" s="431" t="s">
        <v>146</v>
      </c>
      <c r="B1" s="432"/>
      <c r="C1" s="433"/>
      <c r="D1" s="187"/>
      <c r="E1" s="187"/>
      <c r="F1" s="187"/>
      <c r="G1" s="187"/>
      <c r="H1" s="47"/>
      <c r="I1" s="193"/>
      <c r="J1" s="193"/>
      <c r="K1" s="193"/>
      <c r="L1" s="193"/>
      <c r="M1" s="193"/>
      <c r="N1" s="193"/>
      <c r="O1" s="193"/>
      <c r="P1" s="193"/>
      <c r="Q1" s="193"/>
    </row>
    <row r="2" spans="1:20" ht="15" customHeight="1" x14ac:dyDescent="0.35">
      <c r="A2" s="205"/>
      <c r="B2" s="206"/>
      <c r="C2" s="207"/>
      <c r="D2" s="187"/>
      <c r="E2" s="187"/>
      <c r="F2" s="187"/>
      <c r="G2" s="187"/>
      <c r="H2" s="47"/>
      <c r="I2" s="193"/>
      <c r="J2" s="193"/>
      <c r="K2" s="193"/>
      <c r="L2" s="193"/>
      <c r="M2" s="193"/>
      <c r="N2" s="193"/>
      <c r="O2" s="193"/>
      <c r="P2" s="193"/>
      <c r="Q2" s="193"/>
    </row>
    <row r="3" spans="1:20" ht="16.5" customHeight="1" x14ac:dyDescent="0.25">
      <c r="A3" s="430" t="s">
        <v>210</v>
      </c>
      <c r="B3" s="430"/>
      <c r="C3" s="430"/>
      <c r="D3" s="430"/>
      <c r="E3" s="430"/>
      <c r="F3" s="430"/>
      <c r="G3" s="430"/>
      <c r="H3" s="430"/>
      <c r="I3" s="430"/>
      <c r="J3" s="430"/>
      <c r="K3" s="430"/>
      <c r="L3" s="430"/>
      <c r="M3" s="430"/>
      <c r="N3" s="430"/>
      <c r="O3" s="430"/>
      <c r="P3" s="430"/>
      <c r="Q3" s="430"/>
      <c r="S3" s="200"/>
    </row>
    <row r="4" spans="1:20" x14ac:dyDescent="0.25">
      <c r="A4" s="423" t="s">
        <v>65</v>
      </c>
      <c r="B4" s="423"/>
      <c r="C4" s="423"/>
      <c r="D4" s="423"/>
      <c r="E4" s="423"/>
      <c r="F4" s="423"/>
      <c r="G4" s="423"/>
      <c r="H4" s="423"/>
      <c r="I4" s="423"/>
      <c r="J4" s="423"/>
      <c r="K4" s="423"/>
      <c r="L4" s="423"/>
      <c r="M4" s="423"/>
      <c r="N4" s="423"/>
      <c r="O4" s="423"/>
      <c r="P4" s="423"/>
      <c r="Q4" s="19"/>
    </row>
    <row r="5" spans="1:20" ht="16.5" customHeight="1" x14ac:dyDescent="0.25">
      <c r="A5" s="423" t="s">
        <v>211</v>
      </c>
      <c r="B5" s="423"/>
      <c r="C5" s="423"/>
      <c r="D5" s="423"/>
      <c r="E5" s="423"/>
      <c r="F5" s="423"/>
      <c r="G5" s="423"/>
      <c r="H5" s="423"/>
      <c r="I5" s="423"/>
      <c r="J5" s="423"/>
      <c r="K5" s="423"/>
      <c r="L5" s="423"/>
      <c r="M5" s="423"/>
      <c r="N5" s="423"/>
      <c r="O5" s="423"/>
      <c r="P5" s="423"/>
      <c r="Q5" s="19"/>
    </row>
    <row r="6" spans="1:20" ht="3" customHeight="1" x14ac:dyDescent="0.25">
      <c r="A6" s="421"/>
      <c r="B6" s="421"/>
      <c r="C6" s="421"/>
      <c r="D6" s="421"/>
      <c r="E6" s="421"/>
      <c r="F6" s="421"/>
      <c r="G6" s="421"/>
      <c r="H6" s="421"/>
      <c r="I6" s="421"/>
      <c r="J6" s="421"/>
      <c r="K6" s="421"/>
      <c r="L6" s="421"/>
      <c r="M6" s="421"/>
      <c r="N6" s="421"/>
      <c r="O6" s="421"/>
      <c r="P6" s="421"/>
      <c r="Q6" s="421"/>
      <c r="R6" s="17"/>
      <c r="S6" s="17"/>
      <c r="T6" s="21"/>
    </row>
    <row r="7" spans="1:20" ht="3" customHeight="1" x14ac:dyDescent="0.25">
      <c r="A7" s="422"/>
      <c r="B7" s="422"/>
      <c r="C7" s="422"/>
      <c r="D7" s="422"/>
      <c r="E7" s="422"/>
      <c r="F7" s="422"/>
      <c r="G7" s="422"/>
      <c r="H7" s="422"/>
      <c r="I7" s="422"/>
      <c r="J7" s="422"/>
      <c r="K7" s="422"/>
      <c r="L7" s="422"/>
      <c r="M7" s="422"/>
      <c r="N7" s="422"/>
      <c r="O7" s="422"/>
      <c r="P7" s="422"/>
      <c r="Q7" s="422"/>
      <c r="R7" s="17"/>
      <c r="S7" s="17"/>
      <c r="T7" s="21"/>
    </row>
    <row r="8" spans="1:20" ht="16.5" customHeight="1" x14ac:dyDescent="0.25">
      <c r="A8" s="53"/>
      <c r="B8" s="16" t="s">
        <v>43</v>
      </c>
      <c r="C8" s="19"/>
      <c r="D8" s="16"/>
      <c r="E8" s="19"/>
      <c r="F8" s="19"/>
      <c r="G8" s="16"/>
      <c r="H8" s="16"/>
      <c r="I8" s="16"/>
      <c r="J8" s="16"/>
      <c r="K8" s="16"/>
      <c r="L8" s="16"/>
      <c r="M8" s="16"/>
      <c r="N8" s="16"/>
      <c r="O8" s="16"/>
      <c r="P8" s="16"/>
      <c r="Q8" s="52"/>
    </row>
    <row r="9" spans="1:20" ht="16.5" customHeight="1" x14ac:dyDescent="0.25">
      <c r="A9" s="54"/>
      <c r="B9" s="18"/>
      <c r="C9" s="56" t="s">
        <v>66</v>
      </c>
      <c r="D9" s="28"/>
      <c r="E9" s="19"/>
      <c r="F9" s="31"/>
      <c r="G9" s="53"/>
      <c r="H9" s="53"/>
      <c r="I9" s="53"/>
      <c r="J9" s="28"/>
      <c r="K9" s="53"/>
      <c r="L9" s="53">
        <v>155</v>
      </c>
      <c r="M9" s="53">
        <v>8</v>
      </c>
      <c r="N9" s="53">
        <v>0</v>
      </c>
      <c r="O9" s="53">
        <v>0</v>
      </c>
      <c r="P9" s="57" t="s">
        <v>67</v>
      </c>
      <c r="Q9" s="53"/>
    </row>
    <row r="10" spans="1:20" ht="16.5" customHeight="1" x14ac:dyDescent="0.25">
      <c r="A10" s="55"/>
      <c r="B10" s="19" t="s">
        <v>45</v>
      </c>
      <c r="C10" s="56"/>
      <c r="D10" s="28"/>
      <c r="E10" s="19"/>
      <c r="F10" s="53"/>
      <c r="G10" s="58"/>
      <c r="H10" s="58"/>
      <c r="I10" s="58"/>
      <c r="J10" s="52"/>
      <c r="K10" s="58"/>
      <c r="L10" s="58"/>
      <c r="M10" s="58"/>
      <c r="N10" s="58"/>
      <c r="O10" s="53"/>
      <c r="P10" s="59"/>
      <c r="Q10" s="53"/>
    </row>
    <row r="11" spans="1:20" ht="16.5" customHeight="1" x14ac:dyDescent="0.25">
      <c r="A11" s="55"/>
      <c r="B11" s="16"/>
      <c r="C11" s="60" t="s">
        <v>48</v>
      </c>
      <c r="D11" s="52"/>
      <c r="E11" s="16"/>
      <c r="F11" s="32">
        <v>13</v>
      </c>
      <c r="G11" s="53">
        <v>0</v>
      </c>
      <c r="H11" s="53">
        <v>0</v>
      </c>
      <c r="I11" s="53">
        <v>0</v>
      </c>
      <c r="J11" s="59" t="s">
        <v>67</v>
      </c>
      <c r="K11" s="53"/>
      <c r="L11" s="53"/>
      <c r="M11" s="53"/>
      <c r="N11" s="53"/>
      <c r="O11" s="58"/>
      <c r="P11" s="59"/>
      <c r="Q11" s="53"/>
    </row>
    <row r="12" spans="1:20" ht="16.5" customHeight="1" x14ac:dyDescent="0.25">
      <c r="A12" s="55"/>
      <c r="B12" s="16"/>
      <c r="C12" s="56" t="s">
        <v>49</v>
      </c>
      <c r="D12" s="28"/>
      <c r="E12" s="19"/>
      <c r="F12" s="31">
        <v>32</v>
      </c>
      <c r="G12" s="53">
        <v>0</v>
      </c>
      <c r="H12" s="53">
        <v>0</v>
      </c>
      <c r="I12" s="53">
        <v>0</v>
      </c>
      <c r="J12" s="59" t="s">
        <v>67</v>
      </c>
      <c r="K12" s="53"/>
      <c r="L12" s="53"/>
      <c r="M12" s="53"/>
      <c r="N12" s="53"/>
      <c r="O12" s="53"/>
      <c r="P12" s="59"/>
      <c r="Q12" s="55"/>
    </row>
    <row r="13" spans="1:20" ht="16.5" customHeight="1" thickBot="1" x14ac:dyDescent="0.3">
      <c r="A13" s="55"/>
      <c r="B13" s="16"/>
      <c r="C13" s="56" t="s">
        <v>50</v>
      </c>
      <c r="D13" s="52"/>
      <c r="E13" s="18"/>
      <c r="F13" s="61">
        <v>1</v>
      </c>
      <c r="G13" s="62">
        <v>6</v>
      </c>
      <c r="H13" s="62">
        <v>0</v>
      </c>
      <c r="I13" s="62">
        <v>0</v>
      </c>
      <c r="J13" s="63" t="s">
        <v>67</v>
      </c>
      <c r="K13" s="53"/>
      <c r="L13" s="53"/>
      <c r="M13" s="53"/>
      <c r="N13" s="53"/>
      <c r="O13" s="53"/>
      <c r="P13" s="59"/>
      <c r="Q13" s="54"/>
    </row>
    <row r="14" spans="1:20" ht="16.5" customHeight="1" thickBot="1" x14ac:dyDescent="0.3">
      <c r="A14" s="55"/>
      <c r="B14" s="18"/>
      <c r="C14" s="18" t="s">
        <v>47</v>
      </c>
      <c r="D14" s="29"/>
      <c r="E14" s="18"/>
      <c r="F14" s="32"/>
      <c r="G14" s="58"/>
      <c r="H14" s="58"/>
      <c r="I14" s="58"/>
      <c r="J14" s="52"/>
      <c r="K14" s="58"/>
      <c r="L14" s="62">
        <v>46</v>
      </c>
      <c r="M14" s="62">
        <v>6</v>
      </c>
      <c r="N14" s="62">
        <v>0</v>
      </c>
      <c r="O14" s="62">
        <v>0</v>
      </c>
      <c r="P14" s="63" t="s">
        <v>67</v>
      </c>
      <c r="Q14" s="58"/>
    </row>
    <row r="15" spans="1:20" ht="16.5" customHeight="1" thickBot="1" x14ac:dyDescent="0.3">
      <c r="A15" s="55"/>
      <c r="B15" s="27" t="s">
        <v>51</v>
      </c>
      <c r="C15" s="27"/>
      <c r="D15" s="30"/>
      <c r="E15" s="18"/>
      <c r="F15" s="64"/>
      <c r="G15" s="54"/>
      <c r="H15" s="54"/>
      <c r="I15" s="54"/>
      <c r="J15" s="30"/>
      <c r="K15" s="54"/>
      <c r="L15" s="65">
        <v>109</v>
      </c>
      <c r="M15" s="65">
        <v>2</v>
      </c>
      <c r="N15" s="65">
        <v>0</v>
      </c>
      <c r="O15" s="65">
        <v>0</v>
      </c>
      <c r="P15" s="66" t="s">
        <v>67</v>
      </c>
      <c r="Q15" s="53"/>
    </row>
    <row r="16" spans="1:20" ht="16.5" customHeight="1" thickTop="1" x14ac:dyDescent="0.25">
      <c r="A16" s="53"/>
      <c r="B16" s="19"/>
      <c r="C16" s="19"/>
      <c r="D16" s="28"/>
      <c r="E16" s="53"/>
      <c r="F16" s="53"/>
      <c r="G16" s="53"/>
      <c r="H16" s="53"/>
      <c r="I16" s="53"/>
      <c r="J16" s="53"/>
      <c r="K16" s="53"/>
      <c r="L16" s="58"/>
      <c r="M16" s="58"/>
      <c r="N16" s="58"/>
      <c r="O16" s="58"/>
      <c r="P16" s="58"/>
      <c r="Q16" s="54"/>
    </row>
    <row r="17" spans="1:17" ht="16.5" customHeight="1" x14ac:dyDescent="0.25">
      <c r="A17" s="54"/>
      <c r="B17" s="64"/>
      <c r="C17" s="27"/>
      <c r="D17" s="30"/>
      <c r="E17" s="54"/>
      <c r="F17" s="54"/>
      <c r="G17" s="54"/>
      <c r="H17" s="54"/>
      <c r="I17" s="54"/>
      <c r="J17" s="54"/>
      <c r="K17" s="54"/>
      <c r="L17" s="54"/>
      <c r="M17" s="54"/>
      <c r="N17" s="54"/>
      <c r="O17" s="54"/>
      <c r="P17" s="54"/>
      <c r="Q17" s="55"/>
    </row>
    <row r="18" spans="1:17" x14ac:dyDescent="0.25">
      <c r="A18" s="11"/>
      <c r="B18" s="8"/>
      <c r="C18" s="8"/>
      <c r="D18" s="8"/>
      <c r="E18" s="8"/>
      <c r="F18" s="8"/>
      <c r="G18" s="8"/>
      <c r="H18" s="10"/>
    </row>
    <row r="19" spans="1:17" ht="14.25" customHeight="1" x14ac:dyDescent="0.25">
      <c r="A19" s="180" t="s">
        <v>147</v>
      </c>
      <c r="B19" s="10"/>
      <c r="C19" s="10"/>
      <c r="D19" s="10"/>
      <c r="E19" s="10"/>
      <c r="F19" s="10"/>
      <c r="G19" s="10"/>
      <c r="H19" s="10"/>
    </row>
    <row r="20" spans="1:17" ht="15" customHeight="1" x14ac:dyDescent="0.25">
      <c r="A20" s="180"/>
      <c r="B20" s="10"/>
      <c r="C20" s="10"/>
      <c r="D20" s="10"/>
      <c r="E20" s="10"/>
      <c r="F20" s="10"/>
      <c r="G20" s="10"/>
      <c r="H20" s="10"/>
    </row>
    <row r="21" spans="1:17" ht="16.5" customHeight="1" x14ac:dyDescent="0.25">
      <c r="A21" s="15" t="s">
        <v>68</v>
      </c>
      <c r="B21" s="15" t="s">
        <v>192</v>
      </c>
      <c r="C21" s="15"/>
      <c r="D21" s="15"/>
      <c r="E21" s="15"/>
      <c r="F21" s="15"/>
      <c r="G21" s="6"/>
      <c r="H21" s="6"/>
    </row>
    <row r="22" spans="1:17" ht="16.5" customHeight="1" x14ac:dyDescent="0.25">
      <c r="A22" s="15" t="s">
        <v>43</v>
      </c>
      <c r="B22" s="15"/>
      <c r="C22" s="15"/>
      <c r="D22" s="15"/>
      <c r="E22" s="15"/>
      <c r="F22" s="15"/>
      <c r="G22" s="6"/>
      <c r="H22" s="6"/>
    </row>
    <row r="23" spans="1:17" ht="16.5" customHeight="1" x14ac:dyDescent="0.25">
      <c r="A23" s="15"/>
      <c r="B23" s="15" t="s">
        <v>78</v>
      </c>
      <c r="C23" s="15"/>
      <c r="D23" s="15"/>
      <c r="E23" s="15"/>
      <c r="F23" s="424">
        <v>5800</v>
      </c>
      <c r="G23" s="425"/>
      <c r="H23" s="14"/>
    </row>
    <row r="24" spans="1:17" ht="16.5" customHeight="1" x14ac:dyDescent="0.25">
      <c r="A24" s="15" t="s">
        <v>45</v>
      </c>
      <c r="B24" s="15"/>
      <c r="C24" s="15"/>
      <c r="D24" s="15"/>
      <c r="E24" s="15"/>
      <c r="F24" s="15"/>
      <c r="G24" s="14"/>
      <c r="H24" s="14"/>
    </row>
    <row r="25" spans="1:17" ht="16.5" customHeight="1" x14ac:dyDescent="0.25">
      <c r="B25" s="15" t="s">
        <v>69</v>
      </c>
      <c r="C25" s="15"/>
      <c r="D25" s="72">
        <v>3100</v>
      </c>
      <c r="E25" s="20"/>
      <c r="F25" s="15"/>
      <c r="G25" s="14"/>
      <c r="H25" s="14"/>
    </row>
    <row r="26" spans="1:17" ht="16.5" customHeight="1" x14ac:dyDescent="0.25">
      <c r="B26" s="15" t="s">
        <v>70</v>
      </c>
      <c r="C26" s="15"/>
      <c r="D26" s="69">
        <v>800</v>
      </c>
      <c r="E26" s="15"/>
      <c r="F26" s="15"/>
      <c r="G26" s="14"/>
      <c r="H26" s="14"/>
    </row>
    <row r="27" spans="1:17" ht="16.5" customHeight="1" x14ac:dyDescent="0.25">
      <c r="B27" s="15" t="s">
        <v>53</v>
      </c>
      <c r="C27" s="15"/>
      <c r="D27" s="69">
        <v>2600</v>
      </c>
      <c r="E27" s="33"/>
      <c r="F27" s="15"/>
      <c r="G27" s="14"/>
      <c r="H27" s="14"/>
    </row>
    <row r="28" spans="1:17" ht="16.5" customHeight="1" x14ac:dyDescent="0.25">
      <c r="B28" s="15" t="s">
        <v>71</v>
      </c>
      <c r="C28" s="15"/>
      <c r="D28" s="69">
        <v>450</v>
      </c>
      <c r="E28" s="15"/>
      <c r="F28" s="15"/>
      <c r="G28" s="14"/>
      <c r="H28" s="14"/>
    </row>
    <row r="29" spans="1:17" ht="16.5" customHeight="1" x14ac:dyDescent="0.25">
      <c r="B29" s="15" t="s">
        <v>72</v>
      </c>
      <c r="C29" s="15"/>
      <c r="D29" s="68"/>
      <c r="E29" s="15"/>
      <c r="F29" s="426">
        <v>6950</v>
      </c>
      <c r="G29" s="427"/>
      <c r="H29" s="6"/>
    </row>
    <row r="30" spans="1:17" ht="16.5" customHeight="1" x14ac:dyDescent="0.25">
      <c r="B30" s="15" t="s">
        <v>73</v>
      </c>
      <c r="C30" s="15"/>
      <c r="D30" s="15"/>
      <c r="E30" s="15"/>
      <c r="F30" s="428" t="s">
        <v>182</v>
      </c>
      <c r="G30" s="429"/>
      <c r="H30" s="6"/>
    </row>
    <row r="31" spans="1:17" ht="15" customHeight="1" x14ac:dyDescent="0.25">
      <c r="B31" s="15"/>
      <c r="C31" s="15"/>
      <c r="D31" s="15"/>
      <c r="E31" s="15"/>
      <c r="F31" s="208"/>
      <c r="G31" s="155"/>
      <c r="H31" s="6"/>
    </row>
    <row r="32" spans="1:17" x14ac:dyDescent="0.25">
      <c r="A32" s="181" t="s">
        <v>148</v>
      </c>
      <c r="B32" s="173"/>
      <c r="C32" s="173"/>
      <c r="D32" s="173"/>
      <c r="E32" s="173"/>
      <c r="F32" s="173"/>
      <c r="G32" s="173"/>
      <c r="H32" s="173"/>
    </row>
    <row r="33" spans="1:20" ht="15" customHeight="1" x14ac:dyDescent="0.25">
      <c r="A33" s="181"/>
      <c r="B33" s="173"/>
      <c r="C33" s="173"/>
      <c r="D33" s="173"/>
      <c r="E33" s="173"/>
      <c r="F33" s="173"/>
      <c r="G33" s="173"/>
      <c r="H33" s="173"/>
    </row>
    <row r="34" spans="1:20" ht="16.5" customHeight="1" x14ac:dyDescent="0.25">
      <c r="A34" s="430" t="s">
        <v>210</v>
      </c>
      <c r="B34" s="430"/>
      <c r="C34" s="430"/>
      <c r="D34" s="430"/>
      <c r="E34" s="430"/>
      <c r="F34" s="430"/>
      <c r="G34" s="430"/>
      <c r="H34" s="430"/>
      <c r="I34" s="430"/>
      <c r="J34" s="430"/>
      <c r="K34" s="430"/>
      <c r="L34" s="430"/>
      <c r="M34" s="430"/>
      <c r="N34" s="430"/>
      <c r="O34" s="430"/>
      <c r="P34" s="430"/>
      <c r="Q34" s="430"/>
    </row>
    <row r="35" spans="1:20" ht="16.5" customHeight="1" x14ac:dyDescent="0.25">
      <c r="A35" s="423" t="s">
        <v>74</v>
      </c>
      <c r="B35" s="423"/>
      <c r="C35" s="423"/>
      <c r="D35" s="423"/>
      <c r="E35" s="423"/>
      <c r="F35" s="423"/>
      <c r="G35" s="423"/>
      <c r="H35" s="423"/>
      <c r="I35" s="423"/>
      <c r="J35" s="423"/>
      <c r="K35" s="423"/>
      <c r="L35" s="423"/>
      <c r="M35" s="423"/>
      <c r="N35" s="423"/>
      <c r="O35" s="423"/>
      <c r="P35" s="423"/>
      <c r="Q35" s="19"/>
    </row>
    <row r="36" spans="1:20" ht="16.5" customHeight="1" x14ac:dyDescent="0.25">
      <c r="A36" s="423" t="s">
        <v>211</v>
      </c>
      <c r="B36" s="423"/>
      <c r="C36" s="423"/>
      <c r="D36" s="423"/>
      <c r="E36" s="423"/>
      <c r="F36" s="423"/>
      <c r="G36" s="423"/>
      <c r="H36" s="423"/>
      <c r="I36" s="423"/>
      <c r="J36" s="423"/>
      <c r="K36" s="423"/>
      <c r="L36" s="423"/>
      <c r="M36" s="423"/>
      <c r="N36" s="423"/>
      <c r="O36" s="423"/>
      <c r="P36" s="423"/>
      <c r="Q36" s="19"/>
    </row>
    <row r="37" spans="1:20" ht="3" customHeight="1" x14ac:dyDescent="0.25">
      <c r="A37" s="421"/>
      <c r="B37" s="421"/>
      <c r="C37" s="421"/>
      <c r="D37" s="421"/>
      <c r="E37" s="421"/>
      <c r="F37" s="421"/>
      <c r="G37" s="421"/>
      <c r="H37" s="421"/>
      <c r="I37" s="421"/>
      <c r="J37" s="421"/>
      <c r="K37" s="421"/>
      <c r="L37" s="421"/>
      <c r="M37" s="421"/>
      <c r="N37" s="421"/>
      <c r="O37" s="421"/>
      <c r="P37" s="421"/>
      <c r="Q37" s="421"/>
      <c r="R37" s="17"/>
      <c r="S37" s="17"/>
      <c r="T37" s="21"/>
    </row>
    <row r="38" spans="1:20" ht="3" customHeight="1" x14ac:dyDescent="0.25">
      <c r="A38" s="422"/>
      <c r="B38" s="422"/>
      <c r="C38" s="422"/>
      <c r="D38" s="422"/>
      <c r="E38" s="422"/>
      <c r="F38" s="422"/>
      <c r="G38" s="422"/>
      <c r="H38" s="422"/>
      <c r="I38" s="422"/>
      <c r="J38" s="422"/>
      <c r="K38" s="422"/>
      <c r="L38" s="422"/>
      <c r="M38" s="422"/>
      <c r="N38" s="422"/>
      <c r="O38" s="422"/>
      <c r="P38" s="422"/>
      <c r="Q38" s="422"/>
      <c r="R38" s="17"/>
      <c r="S38" s="17"/>
      <c r="T38" s="21"/>
    </row>
    <row r="39" spans="1:20" x14ac:dyDescent="0.25">
      <c r="A39" s="53"/>
      <c r="B39" s="16"/>
      <c r="C39" s="19"/>
      <c r="D39" s="16"/>
      <c r="E39" s="19"/>
      <c r="F39" s="19"/>
      <c r="G39" s="16"/>
      <c r="H39" s="16"/>
      <c r="I39" s="16"/>
      <c r="J39" s="16"/>
      <c r="K39" s="16"/>
      <c r="L39" s="16"/>
      <c r="M39" s="16"/>
      <c r="N39" s="16"/>
      <c r="O39" s="16"/>
      <c r="P39" s="28"/>
      <c r="Q39" s="52"/>
    </row>
    <row r="40" spans="1:20" x14ac:dyDescent="0.25">
      <c r="A40" s="53"/>
      <c r="B40" s="19" t="s">
        <v>212</v>
      </c>
      <c r="C40" s="56"/>
      <c r="D40" s="28"/>
      <c r="E40" s="19"/>
      <c r="F40" s="31"/>
      <c r="G40" s="53"/>
      <c r="H40" s="53"/>
      <c r="I40" s="53"/>
      <c r="J40" s="28"/>
      <c r="K40" s="53"/>
      <c r="L40" s="53">
        <v>53</v>
      </c>
      <c r="M40" s="53">
        <v>4</v>
      </c>
      <c r="N40" s="53">
        <v>0</v>
      </c>
      <c r="O40" s="53">
        <v>0</v>
      </c>
      <c r="P40" s="59" t="s">
        <v>67</v>
      </c>
      <c r="Q40" s="28">
        <v>0</v>
      </c>
    </row>
    <row r="41" spans="1:20" x14ac:dyDescent="0.25">
      <c r="A41" s="55"/>
      <c r="B41" s="15" t="s">
        <v>75</v>
      </c>
      <c r="C41" s="56"/>
      <c r="D41" s="28"/>
      <c r="E41" s="19"/>
      <c r="F41" s="53">
        <v>109</v>
      </c>
      <c r="G41" s="58">
        <v>2</v>
      </c>
      <c r="H41" s="58">
        <v>0</v>
      </c>
      <c r="I41" s="58">
        <v>0</v>
      </c>
      <c r="J41" s="70" t="s">
        <v>67</v>
      </c>
      <c r="K41" s="58"/>
      <c r="L41" s="58"/>
      <c r="M41" s="58"/>
      <c r="N41" s="58"/>
      <c r="O41" s="53"/>
      <c r="P41" s="59"/>
      <c r="Q41" s="28"/>
    </row>
    <row r="42" spans="1:20" ht="14.4" thickBot="1" x14ac:dyDescent="0.3">
      <c r="A42" s="53"/>
      <c r="B42" s="19" t="s">
        <v>76</v>
      </c>
      <c r="C42" s="56"/>
      <c r="D42" s="52"/>
      <c r="E42" s="16"/>
      <c r="F42" s="61">
        <v>18</v>
      </c>
      <c r="G42" s="62">
        <v>0</v>
      </c>
      <c r="H42" s="62">
        <v>0</v>
      </c>
      <c r="I42" s="62">
        <v>0</v>
      </c>
      <c r="J42" s="63" t="s">
        <v>67</v>
      </c>
      <c r="K42" s="53"/>
      <c r="L42" s="53"/>
      <c r="M42" s="53"/>
      <c r="N42" s="53"/>
      <c r="O42" s="58"/>
      <c r="P42" s="59"/>
      <c r="Q42" s="53"/>
    </row>
    <row r="43" spans="1:20" ht="14.4" thickBot="1" x14ac:dyDescent="0.3">
      <c r="A43" s="58"/>
      <c r="B43" s="16" t="s">
        <v>77</v>
      </c>
      <c r="C43" s="60"/>
      <c r="D43" s="28"/>
      <c r="E43" s="19"/>
      <c r="F43" s="32"/>
      <c r="G43" s="58"/>
      <c r="H43" s="58"/>
      <c r="I43" s="58"/>
      <c r="J43" s="70"/>
      <c r="K43" s="53"/>
      <c r="L43" s="62">
        <v>91</v>
      </c>
      <c r="M43" s="62">
        <v>2</v>
      </c>
      <c r="N43" s="62">
        <v>0</v>
      </c>
      <c r="O43" s="62">
        <v>0</v>
      </c>
      <c r="P43" s="63" t="s">
        <v>67</v>
      </c>
      <c r="Q43" s="29"/>
    </row>
    <row r="44" spans="1:20" ht="14.4" thickBot="1" x14ac:dyDescent="0.3">
      <c r="A44" s="58"/>
      <c r="B44" s="15" t="s">
        <v>213</v>
      </c>
      <c r="C44" s="56"/>
      <c r="D44" s="52"/>
      <c r="E44" s="18"/>
      <c r="F44" s="31"/>
      <c r="G44" s="53"/>
      <c r="H44" s="53"/>
      <c r="I44" s="53"/>
      <c r="J44" s="59"/>
      <c r="K44" s="53"/>
      <c r="L44" s="65">
        <v>144</v>
      </c>
      <c r="M44" s="65">
        <v>6</v>
      </c>
      <c r="N44" s="65">
        <v>0</v>
      </c>
      <c r="O44" s="65">
        <v>0</v>
      </c>
      <c r="P44" s="71" t="s">
        <v>67</v>
      </c>
      <c r="Q44" s="30"/>
    </row>
    <row r="45" spans="1:20" ht="14.4" thickTop="1" x14ac:dyDescent="0.25">
      <c r="A45" s="55"/>
      <c r="B45" s="64"/>
      <c r="C45" s="27"/>
      <c r="D45" s="30"/>
      <c r="E45" s="15"/>
      <c r="F45" s="67"/>
      <c r="G45" s="55"/>
      <c r="H45" s="55"/>
      <c r="I45" s="55"/>
      <c r="J45" s="29"/>
      <c r="K45" s="55"/>
      <c r="L45" s="55"/>
      <c r="M45" s="55"/>
      <c r="N45" s="55"/>
      <c r="O45" s="55"/>
      <c r="P45" s="178"/>
      <c r="Q45" s="29"/>
    </row>
  </sheetData>
  <customSheetViews>
    <customSheetView guid="{B29FAC60-9E77-4FEF-AC82-C80F2B6E9017}" showPageBreaks="1" showGridLines="0" printArea="1">
      <selection activeCell="J54" sqref="J54"/>
      <pageMargins left="1" right="1" top="0.75" bottom="1" header="0.75" footer="0.35"/>
      <pageSetup orientation="portrait"/>
      <headerFooter alignWithMargins="0">
        <oddFooter>&amp;C&amp;9© The McGraw-Hill Companies, Inc., 2012
&amp;A</oddFooter>
      </headerFooter>
    </customSheetView>
    <customSheetView guid="{3DA3246B-F8CA-4332-9AC5-8194BE5FE0AF}" showPageBreaks="1" showGridLines="0" printArea="1" showRuler="0">
      <selection activeCell="I17" sqref="I17"/>
      <pageMargins left="1" right="1" top="0.75" bottom="1" header="0.75" footer="0.35"/>
      <pageSetup orientation="portrait"/>
      <headerFooter alignWithMargins="0">
        <oddFooter>&amp;C&amp;9© The McGraw-Hill Companies, Inc., 2010
&amp;A</oddFooter>
      </headerFooter>
    </customSheetView>
    <customSheetView guid="{ED0107FA-49C9-4C58-A573-1CA3F10CC9DE}" showRuler="0">
      <selection activeCell="A15" sqref="A15"/>
      <pageMargins left="1" right="1" top="0.75" bottom="1" header="0.75" footer="0.35"/>
      <pageSetup orientation="portrait"/>
      <headerFooter alignWithMargins="0">
        <oddFooter>&amp;C&amp;9© The McGraw-Hill Companies, Inc., 2008
&amp;A</oddFooter>
      </headerFooter>
    </customSheetView>
    <customSheetView guid="{2B53FEE0-3218-4162-A8A0-5DF0B1C40B64}" scale="200" showPageBreaks="1" printArea="1" showRuler="0" topLeftCell="A13">
      <selection activeCell="A28" sqref="A28"/>
      <pageMargins left="1" right="1" top="0.75" bottom="1" header="0.75" footer="0.35"/>
      <pageSetup orientation="portrait"/>
      <headerFooter alignWithMargins="0">
        <oddFooter>&amp;C&amp;9© The McGraw-Hill Companies, Inc., 2008
&amp;A</oddFooter>
      </headerFooter>
    </customSheetView>
    <customSheetView guid="{892DC65F-05C8-4EBF-B372-8712EC812BCD}" showGridLines="0" showRuler="0">
      <selection activeCell="I17" sqref="I17"/>
      <pageMargins left="1" right="1" top="0.75" bottom="1" header="0.75" footer="0.35"/>
      <pageSetup orientation="portrait"/>
      <headerFooter alignWithMargins="0">
        <oddFooter>&amp;C&amp;9© The McGraw-Hill Companies, Inc., 2010
&amp;A</oddFooter>
      </headerFooter>
    </customSheetView>
    <customSheetView guid="{CF4AA3A9-0CB2-EE4F-8FF9-CDF21AE920B9}" showGridLines="0">
      <selection activeCell="J54" sqref="J54"/>
      <pageMargins left="1" right="1" top="0.75" bottom="1" header="0.75" footer="0.35"/>
      <pageSetup orientation="portrait"/>
      <headerFooter alignWithMargins="0">
        <oddFooter>&amp;C&amp;9© The McGraw-Hill Companies, Inc., 2012
&amp;A</oddFooter>
      </headerFooter>
    </customSheetView>
    <customSheetView guid="{CE3877B3-54AC-4363-8168-A23E96893B3F}" showPageBreaks="1" showGridLines="0" printArea="1" showRuler="0">
      <selection activeCell="C34" sqref="C34"/>
      <pageMargins left="1" right="1" top="0.75" bottom="1" header="0.75" footer="0.35"/>
      <pageSetup orientation="portrait" r:id="rId1"/>
      <headerFooter alignWithMargins="0">
        <oddFooter>&amp;C&amp;9© The McGraw-Hill Companies, Inc., 2010
&amp;A</oddFooter>
      </headerFooter>
    </customSheetView>
  </customSheetViews>
  <mergeCells count="14">
    <mergeCell ref="A7:Q7"/>
    <mergeCell ref="A3:Q3"/>
    <mergeCell ref="A4:P4"/>
    <mergeCell ref="A5:P5"/>
    <mergeCell ref="A1:C1"/>
    <mergeCell ref="A6:Q6"/>
    <mergeCell ref="A37:Q37"/>
    <mergeCell ref="A38:Q38"/>
    <mergeCell ref="A35:P35"/>
    <mergeCell ref="A36:P36"/>
    <mergeCell ref="F23:G23"/>
    <mergeCell ref="F29:G29"/>
    <mergeCell ref="F30:G30"/>
    <mergeCell ref="A34:Q34"/>
  </mergeCells>
  <phoneticPr fontId="0" type="noConversion"/>
  <pageMargins left="1.25" right="0.5" top="1" bottom="1" header="0.5" footer="0.5"/>
  <pageSetup orientation="portrait" r:id="rId2"/>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42"/>
  <sheetViews>
    <sheetView zoomScaleNormal="100" zoomScaleSheetLayoutView="75" workbookViewId="0">
      <selection sqref="A1:B1"/>
    </sheetView>
  </sheetViews>
  <sheetFormatPr defaultColWidth="8.69921875" defaultRowHeight="13.8" x14ac:dyDescent="0.25"/>
  <cols>
    <col min="1" max="1" width="0.3984375" style="12" customWidth="1"/>
    <col min="2" max="2" width="23.69921875" style="2" customWidth="1"/>
    <col min="3" max="3" width="0.5" style="2" customWidth="1"/>
    <col min="4" max="4" width="4.5" style="2" customWidth="1"/>
    <col min="5" max="7" width="1.8984375" style="2" customWidth="1"/>
    <col min="8" max="8" width="2.69921875" style="2" customWidth="1"/>
    <col min="9" max="9" width="0.5" style="2" customWidth="1"/>
    <col min="10" max="10" width="26.59765625" style="2" customWidth="1"/>
    <col min="11" max="11" width="0.5" style="2" customWidth="1"/>
    <col min="12" max="12" width="4.5" style="2" customWidth="1"/>
    <col min="13" max="15" width="1.8984375" style="2" customWidth="1"/>
    <col min="16" max="16" width="2.69921875" style="2" customWidth="1"/>
    <col min="17" max="17" width="0.5" style="2" customWidth="1"/>
    <col min="18" max="16384" width="8.69921875" style="2"/>
  </cols>
  <sheetData>
    <row r="1" spans="1:20" ht="20.399999999999999" x14ac:dyDescent="0.35">
      <c r="A1" s="431" t="s">
        <v>166</v>
      </c>
      <c r="B1" s="432"/>
      <c r="C1" s="187"/>
      <c r="D1" s="187"/>
      <c r="E1" s="187"/>
      <c r="F1" s="47"/>
      <c r="G1" s="47"/>
      <c r="H1" s="47"/>
      <c r="I1" s="47"/>
      <c r="J1" s="47"/>
      <c r="K1" s="47"/>
      <c r="L1" s="47"/>
      <c r="M1" s="47"/>
      <c r="N1" s="47"/>
      <c r="O1" s="47"/>
      <c r="P1" s="47"/>
      <c r="Q1" s="47"/>
    </row>
    <row r="2" spans="1:20" ht="15" customHeight="1" x14ac:dyDescent="0.35">
      <c r="A2" s="205"/>
      <c r="B2" s="206"/>
      <c r="C2" s="187"/>
      <c r="D2" s="187"/>
      <c r="E2" s="187"/>
      <c r="F2" s="47"/>
      <c r="G2" s="47"/>
      <c r="H2" s="47"/>
      <c r="I2" s="47"/>
      <c r="J2" s="47"/>
      <c r="K2" s="47"/>
      <c r="L2" s="47"/>
      <c r="M2" s="47"/>
      <c r="N2" s="47"/>
      <c r="O2" s="47"/>
      <c r="P2" s="47"/>
      <c r="Q2" s="47"/>
    </row>
    <row r="3" spans="1:20" s="21" customFormat="1" ht="16.5" customHeight="1" x14ac:dyDescent="0.25">
      <c r="A3" s="434" t="s">
        <v>210</v>
      </c>
      <c r="B3" s="434"/>
      <c r="C3" s="434"/>
      <c r="D3" s="434"/>
      <c r="E3" s="434"/>
      <c r="F3" s="434"/>
      <c r="G3" s="434"/>
      <c r="H3" s="434"/>
      <c r="I3" s="434"/>
      <c r="J3" s="434"/>
      <c r="K3" s="434"/>
      <c r="L3" s="434"/>
      <c r="M3" s="434"/>
      <c r="N3" s="434"/>
      <c r="O3" s="434"/>
      <c r="P3" s="434"/>
      <c r="Q3" s="434"/>
    </row>
    <row r="4" spans="1:20" s="21" customFormat="1" x14ac:dyDescent="0.25">
      <c r="A4" s="422" t="s">
        <v>90</v>
      </c>
      <c r="B4" s="422"/>
      <c r="C4" s="422"/>
      <c r="D4" s="422"/>
      <c r="E4" s="422"/>
      <c r="F4" s="422"/>
      <c r="G4" s="422"/>
      <c r="H4" s="422"/>
      <c r="I4" s="422"/>
      <c r="J4" s="422"/>
      <c r="K4" s="422"/>
      <c r="L4" s="422"/>
      <c r="M4" s="422"/>
      <c r="N4" s="422"/>
      <c r="O4" s="422"/>
      <c r="P4" s="422"/>
      <c r="Q4" s="23"/>
      <c r="R4" s="202"/>
    </row>
    <row r="5" spans="1:20" s="21" customFormat="1" ht="16.5" customHeight="1" x14ac:dyDescent="0.25">
      <c r="A5" s="438">
        <v>43738</v>
      </c>
      <c r="B5" s="438"/>
      <c r="C5" s="438"/>
      <c r="D5" s="438"/>
      <c r="E5" s="438"/>
      <c r="F5" s="438"/>
      <c r="G5" s="438"/>
      <c r="H5" s="438"/>
      <c r="I5" s="438"/>
      <c r="J5" s="438"/>
      <c r="K5" s="438"/>
      <c r="L5" s="438"/>
      <c r="M5" s="438"/>
      <c r="N5" s="438"/>
      <c r="O5" s="438"/>
      <c r="P5" s="438"/>
      <c r="Q5" s="23"/>
    </row>
    <row r="6" spans="1:20" ht="3" customHeight="1" x14ac:dyDescent="0.25">
      <c r="A6" s="421"/>
      <c r="B6" s="421"/>
      <c r="C6" s="421"/>
      <c r="D6" s="421"/>
      <c r="E6" s="421"/>
      <c r="F6" s="421"/>
      <c r="G6" s="421"/>
      <c r="H6" s="421"/>
      <c r="I6" s="421"/>
      <c r="J6" s="421"/>
      <c r="K6" s="421"/>
      <c r="L6" s="421"/>
      <c r="M6" s="421"/>
      <c r="N6" s="421"/>
      <c r="O6" s="421"/>
      <c r="P6" s="421"/>
      <c r="Q6" s="421"/>
      <c r="R6" s="17"/>
      <c r="S6" s="17"/>
      <c r="T6" s="21"/>
    </row>
    <row r="7" spans="1:20" ht="3" customHeight="1" x14ac:dyDescent="0.25">
      <c r="A7" s="422"/>
      <c r="B7" s="422"/>
      <c r="C7" s="422"/>
      <c r="D7" s="422"/>
      <c r="E7" s="422"/>
      <c r="F7" s="422"/>
      <c r="G7" s="422"/>
      <c r="H7" s="422"/>
      <c r="I7" s="422"/>
      <c r="J7" s="422"/>
      <c r="K7" s="422"/>
      <c r="L7" s="422"/>
      <c r="M7" s="422"/>
      <c r="N7" s="422"/>
      <c r="O7" s="422"/>
      <c r="P7" s="422"/>
      <c r="Q7" s="422"/>
      <c r="R7" s="17"/>
      <c r="S7" s="17"/>
      <c r="T7" s="21"/>
    </row>
    <row r="8" spans="1:20" s="21" customFormat="1" ht="16.5" customHeight="1" x14ac:dyDescent="0.25">
      <c r="A8" s="80"/>
      <c r="B8" s="81" t="s">
        <v>25</v>
      </c>
      <c r="C8" s="80"/>
      <c r="D8" s="23"/>
      <c r="E8" s="22"/>
      <c r="F8" s="22"/>
      <c r="G8" s="22"/>
      <c r="H8" s="43"/>
      <c r="I8" s="80"/>
      <c r="J8" s="81" t="s">
        <v>27</v>
      </c>
      <c r="K8" s="81"/>
      <c r="L8" s="81"/>
      <c r="M8" s="80"/>
      <c r="N8" s="80"/>
      <c r="O8" s="80"/>
      <c r="P8" s="80"/>
      <c r="Q8" s="80"/>
    </row>
    <row r="9" spans="1:20" s="21" customFormat="1" ht="16.5" customHeight="1" x14ac:dyDescent="0.25">
      <c r="A9" s="80"/>
      <c r="B9" s="76" t="s">
        <v>33</v>
      </c>
      <c r="C9" s="23"/>
      <c r="D9" s="42">
        <v>66</v>
      </c>
      <c r="E9" s="80">
        <v>2</v>
      </c>
      <c r="F9" s="80">
        <v>0</v>
      </c>
      <c r="G9" s="80">
        <v>0</v>
      </c>
      <c r="H9" s="82" t="s">
        <v>67</v>
      </c>
      <c r="I9" s="80"/>
      <c r="J9" s="80" t="s">
        <v>35</v>
      </c>
      <c r="K9" s="80"/>
      <c r="L9" s="80">
        <v>11</v>
      </c>
      <c r="M9" s="80">
        <v>4</v>
      </c>
      <c r="N9" s="80">
        <v>0</v>
      </c>
      <c r="O9" s="80">
        <v>0</v>
      </c>
      <c r="P9" s="83" t="s">
        <v>67</v>
      </c>
      <c r="Q9" s="75"/>
    </row>
    <row r="10" spans="1:20" s="21" customFormat="1" ht="16.5" customHeight="1" x14ac:dyDescent="0.25">
      <c r="A10" s="76"/>
      <c r="B10" s="80" t="s">
        <v>79</v>
      </c>
      <c r="C10" s="23"/>
      <c r="D10" s="80">
        <v>8</v>
      </c>
      <c r="E10" s="84">
        <v>0</v>
      </c>
      <c r="F10" s="84">
        <v>0</v>
      </c>
      <c r="G10" s="84">
        <v>0</v>
      </c>
      <c r="H10" s="85" t="s">
        <v>67</v>
      </c>
      <c r="I10" s="84"/>
      <c r="J10" s="84"/>
      <c r="K10" s="84"/>
      <c r="L10" s="84"/>
      <c r="M10" s="84"/>
      <c r="N10" s="84"/>
      <c r="O10" s="80"/>
      <c r="P10" s="82"/>
      <c r="Q10" s="76"/>
    </row>
    <row r="11" spans="1:20" s="21" customFormat="1" ht="16.5" customHeight="1" x14ac:dyDescent="0.25">
      <c r="A11" s="80"/>
      <c r="B11" s="76" t="s">
        <v>80</v>
      </c>
      <c r="C11" s="22"/>
      <c r="D11" s="44">
        <v>6</v>
      </c>
      <c r="E11" s="80">
        <v>8</v>
      </c>
      <c r="F11" s="86">
        <v>0</v>
      </c>
      <c r="G11" s="80">
        <v>0</v>
      </c>
      <c r="H11" s="82" t="s">
        <v>67</v>
      </c>
      <c r="I11" s="80"/>
      <c r="J11" s="81" t="s">
        <v>39</v>
      </c>
      <c r="K11" s="81"/>
      <c r="L11" s="80"/>
      <c r="M11" s="80"/>
      <c r="N11" s="80"/>
      <c r="O11" s="84"/>
      <c r="P11" s="82"/>
      <c r="Q11" s="76"/>
    </row>
    <row r="12" spans="1:20" s="21" customFormat="1" ht="16.5" customHeight="1" thickBot="1" x14ac:dyDescent="0.3">
      <c r="A12" s="80"/>
      <c r="B12" s="80" t="s">
        <v>81</v>
      </c>
      <c r="C12" s="23"/>
      <c r="D12" s="87">
        <v>75</v>
      </c>
      <c r="E12" s="88">
        <v>0</v>
      </c>
      <c r="F12" s="89">
        <v>0</v>
      </c>
      <c r="G12" s="88">
        <v>0</v>
      </c>
      <c r="H12" s="90" t="s">
        <v>67</v>
      </c>
      <c r="I12" s="80"/>
      <c r="J12" s="80" t="s">
        <v>214</v>
      </c>
      <c r="K12" s="75">
        <v>144</v>
      </c>
      <c r="L12" s="88">
        <v>144</v>
      </c>
      <c r="M12" s="88">
        <v>6</v>
      </c>
      <c r="N12" s="88">
        <v>0</v>
      </c>
      <c r="O12" s="88">
        <v>0</v>
      </c>
      <c r="P12" s="90" t="s">
        <v>67</v>
      </c>
      <c r="Q12" s="76"/>
    </row>
    <row r="13" spans="1:20" s="21" customFormat="1" ht="16.5" customHeight="1" thickBot="1" x14ac:dyDescent="0.3">
      <c r="A13" s="80"/>
      <c r="B13" s="76" t="s">
        <v>82</v>
      </c>
      <c r="C13" s="91"/>
      <c r="D13" s="92">
        <v>156</v>
      </c>
      <c r="E13" s="92">
        <v>0</v>
      </c>
      <c r="F13" s="93">
        <v>0</v>
      </c>
      <c r="G13" s="92">
        <v>0</v>
      </c>
      <c r="H13" s="94" t="s">
        <v>67</v>
      </c>
      <c r="I13" s="75"/>
      <c r="J13" s="75" t="s">
        <v>83</v>
      </c>
      <c r="K13" s="76"/>
      <c r="L13" s="92">
        <v>156</v>
      </c>
      <c r="M13" s="92">
        <v>0</v>
      </c>
      <c r="N13" s="92">
        <v>0</v>
      </c>
      <c r="O13" s="92">
        <v>0</v>
      </c>
      <c r="P13" s="95" t="s">
        <v>67</v>
      </c>
      <c r="Q13" s="76"/>
    </row>
    <row r="14" spans="1:20" s="21" customFormat="1" ht="16.5" customHeight="1" thickTop="1" x14ac:dyDescent="0.25">
      <c r="A14" s="80"/>
      <c r="B14" s="80"/>
      <c r="C14" s="80"/>
      <c r="D14" s="84"/>
      <c r="E14" s="84"/>
      <c r="F14" s="84"/>
      <c r="G14" s="84"/>
      <c r="H14" s="84"/>
      <c r="I14" s="80"/>
      <c r="J14" s="80"/>
      <c r="K14" s="80"/>
      <c r="L14" s="84"/>
      <c r="M14" s="84"/>
      <c r="N14" s="84"/>
      <c r="O14" s="84"/>
      <c r="P14" s="96"/>
      <c r="Q14" s="84"/>
    </row>
    <row r="15" spans="1:20" s="21" customFormat="1" ht="16.5" customHeight="1" x14ac:dyDescent="0.25">
      <c r="A15" s="75"/>
      <c r="B15" s="75"/>
      <c r="C15" s="75"/>
      <c r="D15" s="75"/>
      <c r="E15" s="75"/>
      <c r="F15" s="75"/>
      <c r="G15" s="75"/>
      <c r="H15" s="75"/>
      <c r="I15" s="75"/>
      <c r="J15" s="75"/>
      <c r="K15" s="75"/>
      <c r="L15" s="75"/>
      <c r="M15" s="75"/>
      <c r="N15" s="75"/>
      <c r="O15" s="75"/>
      <c r="P15" s="119"/>
      <c r="Q15" s="75"/>
    </row>
    <row r="16" spans="1:20" x14ac:dyDescent="0.25">
      <c r="A16" s="11"/>
      <c r="B16" s="8"/>
      <c r="C16" s="8"/>
      <c r="D16" s="8"/>
      <c r="E16" s="8"/>
      <c r="F16" s="10"/>
      <c r="J16" s="8"/>
      <c r="K16" s="8"/>
    </row>
    <row r="17" spans="1:17" ht="14.25" customHeight="1" x14ac:dyDescent="0.3">
      <c r="A17" s="190"/>
      <c r="B17" s="47"/>
      <c r="C17" s="47"/>
      <c r="D17" s="47"/>
      <c r="E17" s="47"/>
      <c r="F17" s="47"/>
      <c r="G17" s="21"/>
      <c r="H17" s="21"/>
      <c r="I17" s="21"/>
      <c r="J17" s="47"/>
      <c r="K17" s="47"/>
      <c r="L17" s="21"/>
      <c r="M17" s="21"/>
      <c r="N17" s="21"/>
      <c r="O17" s="21"/>
      <c r="P17" s="21"/>
      <c r="Q17" s="21"/>
    </row>
    <row r="18" spans="1:17" ht="16.5" customHeight="1" x14ac:dyDescent="0.25">
      <c r="A18" s="21"/>
      <c r="B18" s="21"/>
      <c r="C18" s="21"/>
      <c r="D18" s="21"/>
      <c r="E18" s="40"/>
      <c r="F18" s="40"/>
      <c r="G18" s="21"/>
      <c r="H18" s="21"/>
      <c r="I18" s="21"/>
      <c r="J18" s="21"/>
      <c r="K18" s="21"/>
      <c r="L18" s="21"/>
      <c r="M18" s="21"/>
      <c r="N18" s="21"/>
      <c r="O18" s="21"/>
      <c r="P18" s="21"/>
      <c r="Q18" s="21"/>
    </row>
    <row r="19" spans="1:17" ht="16.5" customHeight="1" x14ac:dyDescent="0.25">
      <c r="A19" s="21"/>
      <c r="B19" s="21"/>
      <c r="C19" s="21"/>
      <c r="D19" s="21"/>
      <c r="E19" s="40"/>
      <c r="F19" s="40"/>
      <c r="G19" s="21"/>
      <c r="H19" s="21"/>
      <c r="I19" s="21"/>
      <c r="J19" s="21"/>
      <c r="K19" s="21"/>
      <c r="L19" s="21"/>
      <c r="M19" s="21"/>
      <c r="N19" s="21"/>
      <c r="O19" s="21"/>
      <c r="P19" s="21"/>
      <c r="Q19" s="21"/>
    </row>
    <row r="20" spans="1:17" ht="16.5" customHeight="1" x14ac:dyDescent="0.25">
      <c r="A20" s="21"/>
      <c r="B20" s="21"/>
      <c r="C20" s="21"/>
      <c r="D20" s="439"/>
      <c r="E20" s="440"/>
      <c r="F20" s="40"/>
      <c r="G20" s="21"/>
      <c r="H20" s="21"/>
      <c r="I20" s="21"/>
      <c r="J20" s="21"/>
      <c r="K20" s="21"/>
      <c r="L20" s="21"/>
      <c r="M20" s="21"/>
      <c r="N20" s="21"/>
      <c r="O20" s="21"/>
      <c r="P20" s="21"/>
      <c r="Q20" s="21"/>
    </row>
    <row r="21" spans="1:17" ht="16.5" customHeight="1" x14ac:dyDescent="0.25">
      <c r="A21" s="21"/>
      <c r="B21" s="21"/>
      <c r="C21" s="21"/>
      <c r="D21" s="21"/>
      <c r="E21" s="40"/>
      <c r="F21" s="40"/>
      <c r="G21" s="21"/>
      <c r="H21" s="21"/>
      <c r="I21" s="21"/>
      <c r="J21" s="21"/>
      <c r="K21" s="21"/>
      <c r="L21" s="21"/>
      <c r="M21" s="21"/>
      <c r="N21" s="21"/>
      <c r="O21" s="21"/>
      <c r="P21" s="21"/>
      <c r="Q21" s="21"/>
    </row>
    <row r="22" spans="1:17" ht="16.5" customHeight="1" x14ac:dyDescent="0.25">
      <c r="A22" s="188"/>
      <c r="B22" s="21"/>
      <c r="C22" s="24"/>
      <c r="D22" s="21"/>
      <c r="E22" s="40"/>
      <c r="F22" s="40"/>
      <c r="G22" s="21"/>
      <c r="H22" s="21"/>
      <c r="I22" s="21"/>
      <c r="J22" s="21"/>
      <c r="K22" s="21"/>
      <c r="L22" s="21"/>
      <c r="M22" s="21"/>
      <c r="N22" s="21"/>
      <c r="O22" s="21"/>
      <c r="P22" s="21"/>
      <c r="Q22" s="21"/>
    </row>
    <row r="23" spans="1:17" ht="16.5" customHeight="1" x14ac:dyDescent="0.25">
      <c r="A23" s="188"/>
      <c r="B23" s="21"/>
      <c r="C23" s="21"/>
      <c r="D23" s="21"/>
      <c r="E23" s="40"/>
      <c r="F23" s="40"/>
      <c r="G23" s="21"/>
      <c r="H23" s="21"/>
      <c r="I23" s="21"/>
      <c r="J23" s="21"/>
      <c r="K23" s="21"/>
      <c r="L23" s="21"/>
      <c r="M23" s="21"/>
      <c r="N23" s="21"/>
      <c r="O23" s="21"/>
      <c r="P23" s="21"/>
      <c r="Q23" s="21"/>
    </row>
    <row r="24" spans="1:17" ht="16.5" customHeight="1" x14ac:dyDescent="0.25">
      <c r="A24" s="188"/>
      <c r="B24" s="21"/>
      <c r="C24" s="45"/>
      <c r="D24" s="21"/>
      <c r="E24" s="40"/>
      <c r="F24" s="40"/>
      <c r="G24" s="21"/>
      <c r="H24" s="21"/>
      <c r="I24" s="21"/>
      <c r="J24" s="21"/>
      <c r="K24" s="21"/>
      <c r="L24" s="21"/>
      <c r="M24" s="21"/>
      <c r="N24" s="21"/>
      <c r="O24" s="21"/>
      <c r="P24" s="21"/>
      <c r="Q24" s="21"/>
    </row>
    <row r="25" spans="1:17" ht="16.5" customHeight="1" x14ac:dyDescent="0.25">
      <c r="A25" s="188"/>
      <c r="B25" s="21"/>
      <c r="C25" s="21"/>
      <c r="D25" s="21"/>
      <c r="E25" s="40"/>
      <c r="F25" s="40"/>
      <c r="G25" s="21"/>
      <c r="H25" s="21"/>
      <c r="I25" s="21"/>
      <c r="J25" s="21"/>
      <c r="K25" s="21"/>
      <c r="L25" s="21"/>
      <c r="M25" s="21"/>
      <c r="N25" s="21"/>
      <c r="O25" s="21"/>
      <c r="P25" s="21"/>
      <c r="Q25" s="21"/>
    </row>
    <row r="26" spans="1:17" ht="16.5" customHeight="1" x14ac:dyDescent="0.25">
      <c r="A26" s="188"/>
      <c r="B26" s="21"/>
      <c r="C26" s="21"/>
      <c r="D26" s="439"/>
      <c r="E26" s="440"/>
      <c r="F26" s="40"/>
      <c r="G26" s="21"/>
      <c r="H26" s="21"/>
      <c r="I26" s="21"/>
      <c r="J26" s="21"/>
      <c r="K26" s="21"/>
      <c r="L26" s="21"/>
      <c r="M26" s="21"/>
      <c r="N26" s="21"/>
      <c r="O26" s="21"/>
      <c r="P26" s="21"/>
      <c r="Q26" s="21"/>
    </row>
    <row r="27" spans="1:17" ht="16.5" customHeight="1" x14ac:dyDescent="0.25">
      <c r="A27" s="188"/>
      <c r="B27" s="21"/>
      <c r="C27" s="21"/>
      <c r="D27" s="441"/>
      <c r="E27" s="440"/>
      <c r="F27" s="40"/>
      <c r="G27" s="21"/>
      <c r="H27" s="21"/>
      <c r="I27" s="21"/>
      <c r="J27" s="21"/>
      <c r="K27" s="21"/>
      <c r="L27" s="21"/>
      <c r="M27" s="21"/>
      <c r="N27" s="21"/>
      <c r="O27" s="21"/>
      <c r="P27" s="21"/>
      <c r="Q27" s="21"/>
    </row>
    <row r="28" spans="1:17" ht="16.5" customHeight="1" x14ac:dyDescent="0.25">
      <c r="A28" s="73"/>
      <c r="B28" s="40"/>
      <c r="C28" s="40"/>
      <c r="D28" s="40"/>
      <c r="E28" s="40"/>
      <c r="F28" s="40"/>
      <c r="G28" s="21"/>
      <c r="H28" s="21"/>
      <c r="I28" s="21"/>
      <c r="J28" s="40"/>
      <c r="K28" s="40"/>
      <c r="L28" s="21"/>
      <c r="M28" s="21"/>
      <c r="N28" s="21"/>
      <c r="O28" s="21"/>
      <c r="P28" s="21"/>
      <c r="Q28" s="21"/>
    </row>
    <row r="29" spans="1:17" ht="20.25" customHeight="1" x14ac:dyDescent="0.25">
      <c r="A29" s="192"/>
      <c r="B29" s="40"/>
      <c r="C29" s="40"/>
      <c r="D29" s="40"/>
      <c r="E29" s="40"/>
      <c r="F29" s="40"/>
      <c r="G29" s="21"/>
      <c r="H29" s="21"/>
      <c r="I29" s="21"/>
      <c r="J29" s="40"/>
      <c r="K29" s="40"/>
      <c r="L29" s="21"/>
      <c r="M29" s="21"/>
      <c r="N29" s="21"/>
      <c r="O29" s="21"/>
      <c r="P29" s="21"/>
      <c r="Q29" s="21"/>
    </row>
    <row r="30" spans="1:17" ht="16.5" customHeight="1" x14ac:dyDescent="0.25">
      <c r="A30" s="435"/>
      <c r="B30" s="435"/>
      <c r="C30" s="435"/>
      <c r="D30" s="435"/>
      <c r="E30" s="435"/>
      <c r="F30" s="435"/>
      <c r="G30" s="435"/>
      <c r="H30" s="435"/>
      <c r="I30" s="435"/>
      <c r="J30" s="435"/>
      <c r="K30" s="435"/>
      <c r="L30" s="435"/>
      <c r="M30" s="435"/>
      <c r="N30" s="435"/>
      <c r="O30" s="435"/>
      <c r="P30" s="435"/>
      <c r="Q30" s="435"/>
    </row>
    <row r="31" spans="1:17" ht="16.5" customHeight="1" x14ac:dyDescent="0.25">
      <c r="A31" s="436"/>
      <c r="B31" s="437"/>
      <c r="C31" s="437"/>
      <c r="D31" s="437"/>
      <c r="E31" s="437"/>
      <c r="F31" s="437"/>
      <c r="G31" s="437"/>
      <c r="H31" s="437"/>
      <c r="I31" s="436"/>
      <c r="J31" s="436"/>
      <c r="K31" s="436"/>
      <c r="L31" s="436"/>
      <c r="M31" s="436"/>
      <c r="N31" s="436"/>
      <c r="O31" s="436"/>
      <c r="P31" s="436"/>
      <c r="Q31" s="21"/>
    </row>
    <row r="32" spans="1:17" ht="16.5" customHeight="1" x14ac:dyDescent="0.25">
      <c r="A32" s="436"/>
      <c r="B32" s="436"/>
      <c r="C32" s="436"/>
      <c r="D32" s="436"/>
      <c r="E32" s="436"/>
      <c r="F32" s="436"/>
      <c r="G32" s="436"/>
      <c r="H32" s="436"/>
      <c r="I32" s="436"/>
      <c r="J32" s="436"/>
      <c r="K32" s="436"/>
      <c r="L32" s="436"/>
      <c r="M32" s="436"/>
      <c r="N32" s="436"/>
      <c r="O32" s="436"/>
      <c r="P32" s="436"/>
      <c r="Q32" s="21"/>
    </row>
    <row r="33" spans="1:17" ht="12" customHeight="1" x14ac:dyDescent="0.25">
      <c r="A33" s="21"/>
      <c r="B33" s="21"/>
      <c r="C33" s="21"/>
      <c r="D33" s="21"/>
      <c r="E33" s="21"/>
      <c r="F33" s="21"/>
      <c r="G33" s="21"/>
      <c r="H33" s="21"/>
      <c r="I33" s="21"/>
      <c r="J33" s="21"/>
      <c r="K33" s="21"/>
      <c r="L33" s="21"/>
      <c r="M33" s="21"/>
      <c r="N33" s="21"/>
      <c r="O33" s="21"/>
      <c r="P33" s="21"/>
      <c r="Q33" s="21"/>
    </row>
    <row r="34" spans="1:17" ht="3.75" customHeight="1" x14ac:dyDescent="0.25">
      <c r="A34" s="21"/>
      <c r="B34" s="21"/>
      <c r="C34" s="21"/>
      <c r="D34" s="21"/>
      <c r="E34" s="21"/>
      <c r="F34" s="21"/>
      <c r="G34" s="21"/>
      <c r="H34" s="21"/>
      <c r="I34" s="21"/>
      <c r="J34" s="21"/>
      <c r="K34" s="21"/>
      <c r="L34" s="21"/>
      <c r="M34" s="21"/>
      <c r="N34" s="21"/>
      <c r="O34" s="21"/>
      <c r="P34" s="21"/>
      <c r="Q34" s="21"/>
    </row>
    <row r="35" spans="1:17" x14ac:dyDescent="0.25">
      <c r="A35" s="21"/>
      <c r="B35" s="21"/>
      <c r="C35" s="21"/>
      <c r="D35" s="21"/>
      <c r="E35" s="21"/>
      <c r="F35" s="21"/>
      <c r="G35" s="21"/>
      <c r="H35" s="21"/>
      <c r="I35" s="21"/>
      <c r="J35" s="21"/>
      <c r="K35" s="21"/>
      <c r="L35" s="21"/>
      <c r="M35" s="21"/>
      <c r="N35" s="21"/>
      <c r="O35" s="21"/>
      <c r="P35" s="21"/>
      <c r="Q35" s="21"/>
    </row>
    <row r="36" spans="1:17" x14ac:dyDescent="0.25">
      <c r="A36" s="21"/>
      <c r="B36" s="21"/>
      <c r="C36" s="21"/>
      <c r="D36" s="21"/>
      <c r="E36" s="21"/>
      <c r="F36" s="21"/>
      <c r="G36" s="21"/>
      <c r="H36" s="21"/>
      <c r="I36" s="21"/>
      <c r="J36" s="21"/>
      <c r="K36" s="21"/>
      <c r="L36" s="21"/>
      <c r="M36" s="21"/>
      <c r="N36" s="21"/>
      <c r="O36" s="21"/>
      <c r="P36" s="97"/>
      <c r="Q36" s="21"/>
    </row>
    <row r="37" spans="1:17" x14ac:dyDescent="0.25">
      <c r="A37" s="21"/>
      <c r="B37" s="21"/>
      <c r="C37" s="21"/>
      <c r="D37" s="21"/>
      <c r="E37" s="21"/>
      <c r="F37" s="21"/>
      <c r="G37" s="21"/>
      <c r="H37" s="97"/>
      <c r="I37" s="21"/>
      <c r="J37" s="21"/>
      <c r="K37" s="21"/>
      <c r="L37" s="21"/>
      <c r="M37" s="21"/>
      <c r="N37" s="21"/>
      <c r="O37" s="21"/>
      <c r="P37" s="97"/>
      <c r="Q37" s="21"/>
    </row>
    <row r="38" spans="1:17" x14ac:dyDescent="0.25">
      <c r="A38" s="21"/>
      <c r="B38" s="21"/>
      <c r="C38" s="21"/>
      <c r="D38" s="21"/>
      <c r="E38" s="21"/>
      <c r="F38" s="21"/>
      <c r="G38" s="21"/>
      <c r="H38" s="97"/>
      <c r="I38" s="21"/>
      <c r="J38" s="21"/>
      <c r="K38" s="21"/>
      <c r="L38" s="21"/>
      <c r="M38" s="21"/>
      <c r="N38" s="21"/>
      <c r="O38" s="21"/>
      <c r="P38" s="97"/>
      <c r="Q38" s="21"/>
    </row>
    <row r="39" spans="1:17" x14ac:dyDescent="0.25">
      <c r="A39" s="21"/>
      <c r="B39" s="21"/>
      <c r="C39" s="21"/>
      <c r="D39" s="21"/>
      <c r="E39" s="21"/>
      <c r="F39" s="21"/>
      <c r="G39" s="21"/>
      <c r="H39" s="97"/>
      <c r="I39" s="21"/>
      <c r="J39" s="21"/>
      <c r="K39" s="21"/>
      <c r="L39" s="21"/>
      <c r="M39" s="21"/>
      <c r="N39" s="21"/>
      <c r="O39" s="21"/>
      <c r="P39" s="97"/>
      <c r="Q39" s="21"/>
    </row>
    <row r="40" spans="1:17" x14ac:dyDescent="0.25">
      <c r="A40" s="21"/>
      <c r="B40" s="21"/>
      <c r="C40" s="21"/>
      <c r="D40" s="21"/>
      <c r="E40" s="21"/>
      <c r="F40" s="21"/>
      <c r="G40" s="21"/>
      <c r="H40" s="97"/>
      <c r="I40" s="21"/>
      <c r="J40" s="21"/>
      <c r="K40" s="21"/>
      <c r="L40" s="21"/>
      <c r="M40" s="21"/>
      <c r="N40" s="21"/>
      <c r="O40" s="21"/>
      <c r="P40" s="97"/>
      <c r="Q40" s="21"/>
    </row>
    <row r="41" spans="1:17" x14ac:dyDescent="0.25">
      <c r="A41" s="21"/>
      <c r="B41" s="21"/>
      <c r="C41" s="21"/>
      <c r="D41" s="21"/>
      <c r="E41" s="21"/>
      <c r="F41" s="21"/>
      <c r="G41" s="21"/>
      <c r="H41" s="21"/>
      <c r="I41" s="21"/>
      <c r="J41" s="21"/>
      <c r="K41" s="21"/>
      <c r="L41" s="21"/>
      <c r="M41" s="21"/>
      <c r="N41" s="21"/>
      <c r="O41" s="21"/>
      <c r="P41" s="97"/>
      <c r="Q41" s="21"/>
    </row>
    <row r="42" spans="1:17" x14ac:dyDescent="0.25">
      <c r="A42" s="21"/>
      <c r="B42" s="21"/>
      <c r="C42" s="21"/>
      <c r="D42" s="21"/>
      <c r="E42" s="21"/>
      <c r="F42" s="21"/>
      <c r="G42" s="21"/>
      <c r="H42" s="21"/>
      <c r="I42" s="21"/>
      <c r="J42" s="21"/>
      <c r="K42" s="21"/>
      <c r="L42" s="21"/>
      <c r="M42" s="21"/>
      <c r="N42" s="21"/>
      <c r="O42" s="21"/>
      <c r="P42" s="97"/>
      <c r="Q42" s="21"/>
    </row>
  </sheetData>
  <mergeCells count="12">
    <mergeCell ref="A32:P32"/>
    <mergeCell ref="A5:P5"/>
    <mergeCell ref="D20:E20"/>
    <mergeCell ref="D26:E26"/>
    <mergeCell ref="D27:E27"/>
    <mergeCell ref="A6:Q6"/>
    <mergeCell ref="A7:Q7"/>
    <mergeCell ref="A1:B1"/>
    <mergeCell ref="A3:Q3"/>
    <mergeCell ref="A4:P4"/>
    <mergeCell ref="A30:Q30"/>
    <mergeCell ref="A31:P31"/>
  </mergeCells>
  <phoneticPr fontId="7" type="noConversion"/>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T29"/>
  <sheetViews>
    <sheetView zoomScaleNormal="100" workbookViewId="0">
      <selection activeCell="Q15" sqref="Q15"/>
    </sheetView>
  </sheetViews>
  <sheetFormatPr defaultColWidth="8.69921875" defaultRowHeight="13.8" x14ac:dyDescent="0.25"/>
  <cols>
    <col min="1" max="1" width="3.19921875" style="12" customWidth="1"/>
    <col min="2" max="2" width="1.5" style="10" customWidth="1"/>
    <col min="3" max="3" width="4.19921875" style="10" customWidth="1"/>
    <col min="4" max="4" width="2.8984375" style="10" customWidth="1"/>
    <col min="5" max="5" width="8.8984375" style="10" customWidth="1"/>
    <col min="6" max="6" width="2.3984375" style="10" customWidth="1"/>
    <col min="7" max="7" width="9" style="10" customWidth="1"/>
    <col min="8" max="8" width="2.5" style="10" customWidth="1"/>
    <col min="9" max="9" width="8.69921875" style="10" customWidth="1"/>
    <col min="10" max="10" width="2.3984375" style="10" customWidth="1"/>
    <col min="11" max="11" width="8.5" style="10" customWidth="1"/>
    <col min="12" max="12" width="2.3984375" style="10" customWidth="1"/>
    <col min="13" max="13" width="8.8984375" style="10" bestFit="1" customWidth="1"/>
    <col min="14" max="14" width="2.5" style="10" customWidth="1"/>
    <col min="15" max="15" width="12.09765625" style="10" customWidth="1"/>
    <col min="16" max="16" width="2.8984375" style="10" customWidth="1"/>
    <col min="17" max="17" width="8.8984375" style="10" bestFit="1" customWidth="1"/>
    <col min="18" max="18" width="2.8984375" style="10" customWidth="1"/>
    <col min="19" max="19" width="8.8984375" style="10" bestFit="1" customWidth="1"/>
    <col min="20" max="16384" width="8.69921875" style="10"/>
  </cols>
  <sheetData>
    <row r="1" spans="1:17" ht="16.5" customHeight="1" x14ac:dyDescent="0.25">
      <c r="A1" s="194" t="s">
        <v>155</v>
      </c>
      <c r="B1" s="74"/>
      <c r="C1" s="74"/>
      <c r="D1" s="74"/>
      <c r="E1" s="74"/>
      <c r="F1" s="74"/>
      <c r="G1" s="74"/>
      <c r="H1" s="74"/>
      <c r="I1" s="74"/>
      <c r="J1" s="47"/>
      <c r="K1" s="21"/>
      <c r="L1" s="21"/>
      <c r="M1" s="21"/>
      <c r="N1" s="21"/>
      <c r="O1" s="21"/>
    </row>
    <row r="2" spans="1:17" ht="15" customHeight="1" x14ac:dyDescent="0.25">
      <c r="A2" s="194"/>
      <c r="B2" s="74"/>
      <c r="C2" s="74"/>
      <c r="D2" s="74"/>
      <c r="E2" s="74"/>
      <c r="F2" s="74"/>
      <c r="G2" s="74"/>
      <c r="H2" s="74"/>
      <c r="I2" s="74"/>
      <c r="J2" s="47"/>
      <c r="K2" s="21"/>
      <c r="L2" s="21"/>
      <c r="M2" s="21"/>
      <c r="N2" s="21"/>
      <c r="O2" s="21"/>
    </row>
    <row r="3" spans="1:17" ht="15" customHeight="1" x14ac:dyDescent="0.25">
      <c r="A3" s="34"/>
      <c r="B3" s="34"/>
      <c r="C3" s="34"/>
      <c r="D3" s="34"/>
      <c r="E3" s="442" t="s">
        <v>25</v>
      </c>
      <c r="F3" s="443"/>
      <c r="G3" s="443"/>
      <c r="H3" s="443"/>
      <c r="I3" s="443"/>
      <c r="J3" s="443"/>
      <c r="K3" s="443"/>
      <c r="L3" s="17" t="s">
        <v>26</v>
      </c>
      <c r="M3" s="34" t="s">
        <v>27</v>
      </c>
      <c r="N3" s="17" t="s">
        <v>31</v>
      </c>
      <c r="O3" s="99" t="s">
        <v>39</v>
      </c>
    </row>
    <row r="4" spans="1:17" ht="27.6" x14ac:dyDescent="0.25">
      <c r="A4" s="101"/>
      <c r="B4" s="100"/>
      <c r="C4" s="23"/>
      <c r="D4" s="23"/>
      <c r="E4" s="37" t="s">
        <v>33</v>
      </c>
      <c r="F4" s="37" t="s">
        <v>31</v>
      </c>
      <c r="G4" s="102" t="s">
        <v>40</v>
      </c>
      <c r="H4" s="37" t="s">
        <v>31</v>
      </c>
      <c r="I4" s="37" t="s">
        <v>84</v>
      </c>
      <c r="J4" s="37" t="s">
        <v>31</v>
      </c>
      <c r="K4" s="37" t="s">
        <v>41</v>
      </c>
      <c r="L4" s="37" t="s">
        <v>26</v>
      </c>
      <c r="M4" s="102" t="s">
        <v>42</v>
      </c>
      <c r="N4" s="37" t="s">
        <v>31</v>
      </c>
      <c r="O4" s="102" t="s">
        <v>85</v>
      </c>
      <c r="P4" s="17"/>
      <c r="Q4" s="203"/>
    </row>
    <row r="5" spans="1:17" ht="15" customHeight="1" x14ac:dyDescent="0.25">
      <c r="A5" s="103" t="s">
        <v>179</v>
      </c>
      <c r="B5" s="103"/>
      <c r="C5" s="101"/>
      <c r="D5" s="103"/>
      <c r="E5" s="230" t="s">
        <v>215</v>
      </c>
      <c r="F5" s="230"/>
      <c r="G5" s="141"/>
      <c r="H5" s="141"/>
      <c r="I5" s="141"/>
      <c r="J5" s="141"/>
      <c r="K5" s="141"/>
      <c r="L5" s="141"/>
      <c r="M5" s="141"/>
      <c r="N5" s="141"/>
      <c r="O5" s="230" t="s">
        <v>215</v>
      </c>
      <c r="P5" s="21"/>
      <c r="Q5" s="21"/>
    </row>
    <row r="6" spans="1:17" ht="15" customHeight="1" x14ac:dyDescent="0.25">
      <c r="A6" s="103" t="s">
        <v>178</v>
      </c>
      <c r="B6" s="103"/>
      <c r="C6" s="101"/>
      <c r="D6" s="103"/>
      <c r="E6" s="230" t="s">
        <v>216</v>
      </c>
      <c r="F6" s="230"/>
      <c r="G6" s="141"/>
      <c r="H6" s="141"/>
      <c r="I6" s="141"/>
      <c r="J6" s="141"/>
      <c r="K6" s="230" t="s">
        <v>226</v>
      </c>
      <c r="L6" s="141"/>
      <c r="M6" s="141"/>
      <c r="N6" s="141"/>
      <c r="O6" s="141"/>
      <c r="P6" s="21"/>
      <c r="Q6" s="21"/>
    </row>
    <row r="7" spans="1:17" ht="15" customHeight="1" x14ac:dyDescent="0.25">
      <c r="A7" s="103" t="s">
        <v>177</v>
      </c>
      <c r="B7" s="103"/>
      <c r="C7" s="101"/>
      <c r="D7" s="103"/>
      <c r="E7" s="141"/>
      <c r="F7" s="141"/>
      <c r="G7" s="141"/>
      <c r="H7" s="141"/>
      <c r="I7" s="141"/>
      <c r="J7" s="141"/>
      <c r="K7" s="230" t="s">
        <v>227</v>
      </c>
      <c r="L7" s="141"/>
      <c r="M7" s="230" t="s">
        <v>227</v>
      </c>
      <c r="N7" s="141"/>
      <c r="O7" s="141"/>
      <c r="P7" s="21"/>
      <c r="Q7" s="21"/>
    </row>
    <row r="8" spans="1:17" x14ac:dyDescent="0.25">
      <c r="A8" s="103" t="s">
        <v>176</v>
      </c>
      <c r="B8" s="103"/>
      <c r="C8" s="101"/>
      <c r="D8" s="103"/>
      <c r="E8" s="230" t="s">
        <v>217</v>
      </c>
      <c r="F8" s="230"/>
      <c r="G8" s="141"/>
      <c r="H8" s="141"/>
      <c r="I8" s="141"/>
      <c r="J8" s="141"/>
      <c r="K8" s="141"/>
      <c r="L8" s="141"/>
      <c r="M8" s="230" t="s">
        <v>217</v>
      </c>
      <c r="N8" s="141"/>
      <c r="O8" s="141"/>
      <c r="P8" s="21"/>
      <c r="Q8" s="21"/>
    </row>
    <row r="9" spans="1:17" ht="15" customHeight="1" x14ac:dyDescent="0.25">
      <c r="A9" s="103" t="s">
        <v>175</v>
      </c>
      <c r="B9" s="103"/>
      <c r="C9" s="101"/>
      <c r="D9" s="103"/>
      <c r="E9" s="230" t="s">
        <v>218</v>
      </c>
      <c r="F9" s="230"/>
      <c r="G9" s="141"/>
      <c r="H9" s="141"/>
      <c r="I9" s="141"/>
      <c r="J9" s="141"/>
      <c r="K9" s="141"/>
      <c r="L9" s="141"/>
      <c r="M9" s="141"/>
      <c r="N9" s="141"/>
      <c r="O9" s="230" t="s">
        <v>218</v>
      </c>
      <c r="P9" s="21"/>
      <c r="Q9" s="21"/>
    </row>
    <row r="10" spans="1:17" ht="15" customHeight="1" x14ac:dyDescent="0.25">
      <c r="A10" s="103" t="s">
        <v>174</v>
      </c>
      <c r="B10" s="103"/>
      <c r="C10" s="101"/>
      <c r="D10" s="103"/>
      <c r="E10" s="230" t="s">
        <v>219</v>
      </c>
      <c r="F10" s="230"/>
      <c r="G10" s="141"/>
      <c r="H10" s="141"/>
      <c r="I10" s="141"/>
      <c r="J10" s="141"/>
      <c r="K10" s="141"/>
      <c r="L10" s="141"/>
      <c r="M10" s="141"/>
      <c r="N10" s="141"/>
      <c r="O10" s="230" t="s">
        <v>219</v>
      </c>
      <c r="P10" s="21"/>
      <c r="Q10" s="39"/>
    </row>
    <row r="11" spans="1:17" ht="15" customHeight="1" x14ac:dyDescent="0.25">
      <c r="A11" s="103" t="s">
        <v>173</v>
      </c>
      <c r="B11" s="103"/>
      <c r="C11" s="101"/>
      <c r="D11" s="103"/>
      <c r="E11" s="141"/>
      <c r="F11" s="141"/>
      <c r="G11" s="230" t="s">
        <v>224</v>
      </c>
      <c r="H11" s="141"/>
      <c r="I11" s="141"/>
      <c r="J11" s="141"/>
      <c r="K11" s="141"/>
      <c r="L11" s="141"/>
      <c r="M11" s="141"/>
      <c r="N11" s="141"/>
      <c r="O11" s="230" t="s">
        <v>224</v>
      </c>
      <c r="P11" s="21"/>
      <c r="Q11" s="21"/>
    </row>
    <row r="12" spans="1:17" ht="15" customHeight="1" x14ac:dyDescent="0.25">
      <c r="A12" s="103" t="s">
        <v>172</v>
      </c>
      <c r="B12" s="103"/>
      <c r="C12" s="101"/>
      <c r="D12" s="103"/>
      <c r="E12" s="230" t="s">
        <v>187</v>
      </c>
      <c r="F12" s="230"/>
      <c r="G12" s="141"/>
      <c r="H12" s="141"/>
      <c r="I12" s="141"/>
      <c r="J12" s="141"/>
      <c r="K12" s="141"/>
      <c r="L12" s="141"/>
      <c r="M12" s="141"/>
      <c r="N12" s="141"/>
      <c r="O12" s="230" t="s">
        <v>187</v>
      </c>
      <c r="P12" s="21"/>
      <c r="Q12" s="21"/>
    </row>
    <row r="13" spans="1:17" ht="15" customHeight="1" x14ac:dyDescent="0.25">
      <c r="A13" s="103" t="s">
        <v>171</v>
      </c>
      <c r="B13" s="103"/>
      <c r="C13" s="101"/>
      <c r="D13" s="103"/>
      <c r="E13" s="230" t="s">
        <v>220</v>
      </c>
      <c r="F13" s="230"/>
      <c r="G13" s="230" t="s">
        <v>225</v>
      </c>
      <c r="H13" s="141"/>
      <c r="I13" s="141"/>
      <c r="J13" s="141"/>
      <c r="K13" s="141"/>
      <c r="L13" s="141"/>
      <c r="M13" s="141"/>
      <c r="N13" s="141"/>
      <c r="O13" s="141"/>
      <c r="P13" s="17"/>
      <c r="Q13" s="98"/>
    </row>
    <row r="14" spans="1:17" ht="15" customHeight="1" x14ac:dyDescent="0.25">
      <c r="A14" s="103" t="s">
        <v>14</v>
      </c>
      <c r="B14" s="103"/>
      <c r="C14" s="101"/>
      <c r="D14" s="103"/>
      <c r="E14" s="230" t="s">
        <v>221</v>
      </c>
      <c r="F14" s="230"/>
      <c r="G14" s="141"/>
      <c r="H14" s="141"/>
      <c r="I14" s="230" t="s">
        <v>304</v>
      </c>
      <c r="J14" s="141"/>
      <c r="K14" s="141"/>
      <c r="L14" s="141"/>
      <c r="M14" s="141"/>
      <c r="N14" s="141"/>
      <c r="O14" s="141"/>
      <c r="P14" s="47"/>
      <c r="Q14" s="47"/>
    </row>
    <row r="15" spans="1:17" ht="14.25" customHeight="1" x14ac:dyDescent="0.25">
      <c r="A15" s="103" t="s">
        <v>15</v>
      </c>
      <c r="B15" s="103"/>
      <c r="C15" s="101"/>
      <c r="D15" s="103"/>
      <c r="E15" s="230" t="s">
        <v>222</v>
      </c>
      <c r="F15" s="230"/>
      <c r="G15" s="141"/>
      <c r="H15" s="141"/>
      <c r="I15" s="141"/>
      <c r="J15" s="141"/>
      <c r="K15" s="141"/>
      <c r="L15" s="141"/>
      <c r="M15" s="141"/>
      <c r="N15" s="141"/>
      <c r="O15" s="230" t="s">
        <v>305</v>
      </c>
    </row>
    <row r="16" spans="1:17" ht="15" customHeight="1" thickBot="1" x14ac:dyDescent="0.3">
      <c r="A16" s="23" t="s">
        <v>46</v>
      </c>
      <c r="B16" s="23"/>
      <c r="C16" s="23"/>
      <c r="D16" s="23"/>
      <c r="E16" s="386" t="s">
        <v>223</v>
      </c>
      <c r="F16" s="141" t="s">
        <v>31</v>
      </c>
      <c r="G16" s="231">
        <v>2300</v>
      </c>
      <c r="H16" s="141" t="s">
        <v>31</v>
      </c>
      <c r="I16" s="387">
        <v>7550</v>
      </c>
      <c r="J16" s="141" t="s">
        <v>31</v>
      </c>
      <c r="K16" s="231">
        <f>20250+15200</f>
        <v>35450</v>
      </c>
      <c r="L16" s="141" t="s">
        <v>26</v>
      </c>
      <c r="M16" s="231">
        <v>2700</v>
      </c>
      <c r="N16" s="141" t="s">
        <v>31</v>
      </c>
      <c r="O16" s="231">
        <v>124550</v>
      </c>
    </row>
    <row r="17" spans="1:20" ht="15" customHeight="1" thickTop="1" x14ac:dyDescent="0.25">
      <c r="A17" s="10"/>
      <c r="C17" s="46"/>
      <c r="D17" s="46"/>
      <c r="E17" s="21"/>
      <c r="F17" s="21"/>
      <c r="G17" s="21"/>
      <c r="H17" s="21"/>
      <c r="I17" s="21"/>
      <c r="J17" s="21"/>
      <c r="K17" s="47"/>
      <c r="M17" s="12"/>
      <c r="O17" s="388"/>
    </row>
    <row r="18" spans="1:20" ht="15" customHeight="1" x14ac:dyDescent="0.25">
      <c r="A18" s="10" t="s">
        <v>228</v>
      </c>
      <c r="D18" s="21"/>
      <c r="E18" s="21"/>
      <c r="F18" s="21"/>
      <c r="G18" s="21"/>
      <c r="H18" s="21"/>
      <c r="I18" s="21"/>
      <c r="J18" s="24"/>
      <c r="K18" s="47"/>
      <c r="L18" s="47"/>
      <c r="M18" s="47"/>
      <c r="N18" s="47"/>
      <c r="O18" s="47"/>
      <c r="P18" s="47"/>
      <c r="Q18" s="47"/>
      <c r="R18" s="47"/>
      <c r="S18" s="47"/>
    </row>
    <row r="19" spans="1:20" ht="15" customHeight="1" x14ac:dyDescent="0.25">
      <c r="A19" s="10"/>
      <c r="C19" s="46"/>
      <c r="D19" s="46"/>
      <c r="E19" s="21"/>
      <c r="F19" s="21"/>
      <c r="G19" s="21"/>
      <c r="H19" s="21"/>
      <c r="I19" s="21"/>
      <c r="J19" s="21"/>
      <c r="K19" s="21"/>
    </row>
    <row r="20" spans="1:20" s="161" customFormat="1" ht="15" customHeight="1" x14ac:dyDescent="0.3">
      <c r="A20" s="183" t="s">
        <v>156</v>
      </c>
      <c r="E20" s="156"/>
      <c r="F20" s="156"/>
      <c r="G20" s="156"/>
      <c r="H20" s="156"/>
      <c r="I20" s="157"/>
      <c r="J20" s="158"/>
      <c r="K20" s="159"/>
      <c r="L20" s="160"/>
      <c r="M20" s="160"/>
      <c r="N20" s="160"/>
    </row>
    <row r="21" spans="1:20" s="161" customFormat="1" ht="15" customHeight="1" x14ac:dyDescent="0.3">
      <c r="A21" s="183"/>
      <c r="E21" s="156"/>
      <c r="F21" s="156"/>
      <c r="G21" s="156"/>
      <c r="H21" s="156"/>
      <c r="I21" s="157"/>
      <c r="J21" s="158"/>
      <c r="K21" s="159"/>
      <c r="L21" s="160"/>
      <c r="M21" s="160"/>
      <c r="N21" s="160"/>
    </row>
    <row r="22" spans="1:20" ht="15" customHeight="1" x14ac:dyDescent="0.25">
      <c r="A22" s="23"/>
      <c r="B22" s="422" t="s">
        <v>25</v>
      </c>
      <c r="C22" s="422"/>
      <c r="D22" s="422"/>
      <c r="E22" s="422"/>
      <c r="F22" s="422"/>
      <c r="G22" s="422"/>
      <c r="H22" s="422"/>
      <c r="I22" s="422"/>
      <c r="J22" s="422"/>
      <c r="K22" s="37"/>
      <c r="L22" s="37" t="s">
        <v>26</v>
      </c>
      <c r="M22" s="37" t="s">
        <v>27</v>
      </c>
      <c r="N22" s="37" t="s">
        <v>31</v>
      </c>
      <c r="O22" s="422" t="s">
        <v>32</v>
      </c>
      <c r="P22" s="422"/>
      <c r="Q22" s="422"/>
      <c r="R22" s="422"/>
      <c r="S22" s="422"/>
    </row>
    <row r="23" spans="1:20" ht="27.6" x14ac:dyDescent="0.25">
      <c r="A23" s="23"/>
      <c r="B23" s="23"/>
      <c r="C23" s="23"/>
      <c r="D23" s="23"/>
      <c r="E23" s="37" t="s">
        <v>33</v>
      </c>
      <c r="F23" s="37" t="s">
        <v>31</v>
      </c>
      <c r="G23" s="102" t="s">
        <v>40</v>
      </c>
      <c r="H23" s="37" t="s">
        <v>31</v>
      </c>
      <c r="I23" s="102" t="s">
        <v>86</v>
      </c>
      <c r="J23" s="37" t="s">
        <v>31</v>
      </c>
      <c r="K23" s="37" t="s">
        <v>87</v>
      </c>
      <c r="L23" s="37" t="s">
        <v>26</v>
      </c>
      <c r="M23" s="102" t="s">
        <v>42</v>
      </c>
      <c r="N23" s="37" t="s">
        <v>31</v>
      </c>
      <c r="O23" s="102" t="s">
        <v>232</v>
      </c>
      <c r="P23" s="37" t="s">
        <v>31</v>
      </c>
      <c r="Q23" s="37" t="s">
        <v>43</v>
      </c>
      <c r="R23" s="37" t="s">
        <v>44</v>
      </c>
      <c r="S23" s="37" t="s">
        <v>45</v>
      </c>
      <c r="T23" s="203"/>
    </row>
    <row r="24" spans="1:20" ht="30" customHeight="1" x14ac:dyDescent="0.25">
      <c r="A24" s="444" t="s">
        <v>89</v>
      </c>
      <c r="B24" s="445"/>
      <c r="C24" s="445"/>
      <c r="D24" s="23"/>
      <c r="E24" s="105">
        <v>72000</v>
      </c>
      <c r="F24" s="37" t="s">
        <v>31</v>
      </c>
      <c r="G24" s="105">
        <v>18500</v>
      </c>
      <c r="H24" s="37" t="s">
        <v>31</v>
      </c>
      <c r="I24" s="105">
        <v>42500</v>
      </c>
      <c r="J24" s="37" t="s">
        <v>31</v>
      </c>
      <c r="K24" s="105">
        <v>27500</v>
      </c>
      <c r="L24" s="37" t="s">
        <v>26</v>
      </c>
      <c r="M24" s="105">
        <v>15300</v>
      </c>
      <c r="N24" s="37" t="s">
        <v>31</v>
      </c>
      <c r="O24" s="105">
        <v>107250</v>
      </c>
      <c r="P24" s="37" t="s">
        <v>31</v>
      </c>
      <c r="Q24" s="105">
        <v>65800</v>
      </c>
      <c r="R24" s="37" t="s">
        <v>44</v>
      </c>
      <c r="S24" s="105">
        <v>27850</v>
      </c>
    </row>
    <row r="25" spans="1:20" ht="14.25" customHeight="1" x14ac:dyDescent="0.25">
      <c r="A25" s="23"/>
      <c r="B25" s="23"/>
      <c r="C25" s="101"/>
      <c r="D25" s="103" t="s">
        <v>179</v>
      </c>
      <c r="E25" s="37"/>
      <c r="F25" s="37"/>
      <c r="G25" s="106" t="s">
        <v>231</v>
      </c>
      <c r="H25" s="37"/>
      <c r="I25" s="37"/>
      <c r="J25" s="37"/>
      <c r="K25" s="37"/>
      <c r="L25" s="37"/>
      <c r="M25" s="37"/>
      <c r="N25" s="37"/>
      <c r="O25" s="37"/>
      <c r="P25" s="37"/>
      <c r="Q25" s="106" t="s">
        <v>231</v>
      </c>
      <c r="R25" s="37"/>
      <c r="S25" s="37"/>
    </row>
    <row r="26" spans="1:20" ht="30" customHeight="1" x14ac:dyDescent="0.25">
      <c r="A26" s="444" t="s">
        <v>88</v>
      </c>
      <c r="B26" s="444"/>
      <c r="C26" s="444"/>
      <c r="D26" s="103"/>
      <c r="E26" s="105">
        <v>72000</v>
      </c>
      <c r="F26" s="37" t="s">
        <v>31</v>
      </c>
      <c r="G26" s="105">
        <v>25700</v>
      </c>
      <c r="H26" s="37" t="s">
        <v>31</v>
      </c>
      <c r="I26" s="105">
        <v>42500</v>
      </c>
      <c r="J26" s="37" t="s">
        <v>31</v>
      </c>
      <c r="K26" s="105">
        <v>27500</v>
      </c>
      <c r="L26" s="37" t="s">
        <v>26</v>
      </c>
      <c r="M26" s="105">
        <v>15300</v>
      </c>
      <c r="N26" s="37" t="s">
        <v>31</v>
      </c>
      <c r="O26" s="105">
        <v>107250</v>
      </c>
      <c r="P26" s="37" t="s">
        <v>31</v>
      </c>
      <c r="Q26" s="105">
        <v>73000</v>
      </c>
      <c r="R26" s="37" t="s">
        <v>44</v>
      </c>
      <c r="S26" s="105">
        <v>27850</v>
      </c>
    </row>
    <row r="27" spans="1:20" ht="14.25" customHeight="1" x14ac:dyDescent="0.25">
      <c r="A27" s="23"/>
      <c r="B27" s="23"/>
      <c r="C27" s="101"/>
      <c r="D27" s="103" t="s">
        <v>178</v>
      </c>
      <c r="E27" s="106">
        <v>-1820</v>
      </c>
      <c r="F27" s="37"/>
      <c r="G27" s="37"/>
      <c r="H27" s="37"/>
      <c r="I27" s="106" t="s">
        <v>230</v>
      </c>
      <c r="J27" s="37"/>
      <c r="K27" s="37"/>
      <c r="L27" s="37"/>
      <c r="M27" s="37"/>
      <c r="N27" s="37"/>
      <c r="O27" s="37"/>
      <c r="P27" s="37"/>
      <c r="Q27" s="37"/>
      <c r="R27" s="37"/>
      <c r="S27" s="37"/>
    </row>
    <row r="28" spans="1:20" ht="30" customHeight="1" x14ac:dyDescent="0.25">
      <c r="A28" s="444" t="s">
        <v>88</v>
      </c>
      <c r="B28" s="444"/>
      <c r="C28" s="444"/>
      <c r="D28" s="103"/>
      <c r="E28" s="105">
        <v>70180</v>
      </c>
      <c r="F28" s="37" t="s">
        <v>31</v>
      </c>
      <c r="G28" s="105">
        <v>25700</v>
      </c>
      <c r="H28" s="37" t="s">
        <v>31</v>
      </c>
      <c r="I28" s="105">
        <v>44320</v>
      </c>
      <c r="J28" s="37" t="s">
        <v>31</v>
      </c>
      <c r="K28" s="105">
        <v>27500</v>
      </c>
      <c r="L28" s="37" t="s">
        <v>26</v>
      </c>
      <c r="M28" s="105">
        <v>15300</v>
      </c>
      <c r="N28" s="37" t="s">
        <v>31</v>
      </c>
      <c r="O28" s="105">
        <v>107250</v>
      </c>
      <c r="P28" s="37" t="s">
        <v>31</v>
      </c>
      <c r="Q28" s="105">
        <v>73000</v>
      </c>
      <c r="R28" s="37" t="s">
        <v>44</v>
      </c>
      <c r="S28" s="105">
        <v>27850</v>
      </c>
    </row>
    <row r="29" spans="1:20" ht="14.25" customHeight="1" x14ac:dyDescent="0.25">
      <c r="A29" s="23"/>
      <c r="B29" s="23"/>
      <c r="C29" s="101"/>
      <c r="D29" s="103" t="s">
        <v>177</v>
      </c>
      <c r="E29" s="106" t="s">
        <v>229</v>
      </c>
      <c r="F29" s="37"/>
      <c r="G29" s="106">
        <v>-13800</v>
      </c>
      <c r="H29" s="37"/>
      <c r="I29" s="37"/>
      <c r="J29" s="37"/>
      <c r="K29" s="37"/>
      <c r="L29" s="37"/>
      <c r="M29" s="37"/>
      <c r="N29" s="37"/>
      <c r="O29" s="37"/>
      <c r="P29" s="37"/>
      <c r="Q29" s="37"/>
      <c r="R29" s="37"/>
      <c r="S29" s="37"/>
    </row>
  </sheetData>
  <mergeCells count="6">
    <mergeCell ref="E3:K3"/>
    <mergeCell ref="A26:C26"/>
    <mergeCell ref="A28:C28"/>
    <mergeCell ref="B22:J22"/>
    <mergeCell ref="O22:S22"/>
    <mergeCell ref="A24:C24"/>
  </mergeCells>
  <phoneticPr fontId="7" type="noConversion"/>
  <pageMargins left="1.25" right="0.5" top="1" bottom="1" header="0.5" footer="0.5"/>
  <pageSetup scale="95" orientation="landscape"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S21"/>
  <sheetViews>
    <sheetView zoomScaleNormal="100" workbookViewId="0"/>
  </sheetViews>
  <sheetFormatPr defaultColWidth="8.69921875" defaultRowHeight="13.8" x14ac:dyDescent="0.25"/>
  <cols>
    <col min="1" max="1" width="3.19921875" style="12" customWidth="1"/>
    <col min="2" max="2" width="1.5" style="10" customWidth="1"/>
    <col min="3" max="3" width="4.19921875" style="10" customWidth="1"/>
    <col min="4" max="4" width="2.8984375" style="10" customWidth="1"/>
    <col min="5" max="5" width="8.8984375" style="10" customWidth="1"/>
    <col min="6" max="6" width="2.3984375" style="10" customWidth="1"/>
    <col min="7" max="7" width="9" style="10" customWidth="1"/>
    <col min="8" max="8" width="2.5" style="10" customWidth="1"/>
    <col min="9" max="9" width="8.69921875" style="10" customWidth="1"/>
    <col min="10" max="10" width="2.3984375" style="10" customWidth="1"/>
    <col min="11" max="11" width="8.5" style="10" customWidth="1"/>
    <col min="12" max="12" width="2.3984375" style="10" customWidth="1"/>
    <col min="13" max="13" width="8.8984375" style="10" bestFit="1" customWidth="1"/>
    <col min="14" max="14" width="2.5" style="10" customWidth="1"/>
    <col min="15" max="15" width="12.09765625" style="10" customWidth="1"/>
    <col min="16" max="16" width="2.8984375" style="10" customWidth="1"/>
    <col min="17" max="17" width="8.8984375" style="10" bestFit="1" customWidth="1"/>
    <col min="18" max="18" width="2.8984375" style="10" customWidth="1"/>
    <col min="19" max="19" width="8.8984375" style="10" bestFit="1" customWidth="1"/>
    <col min="20" max="16384" width="8.69921875" style="10"/>
  </cols>
  <sheetData>
    <row r="1" spans="1:19" s="161" customFormat="1" ht="17.25" customHeight="1" x14ac:dyDescent="0.3">
      <c r="A1" s="183" t="s">
        <v>167</v>
      </c>
      <c r="E1" s="156"/>
      <c r="F1" s="156"/>
      <c r="G1" s="156"/>
      <c r="H1" s="156"/>
      <c r="I1" s="157"/>
      <c r="J1" s="158"/>
      <c r="K1" s="159"/>
      <c r="L1" s="160"/>
      <c r="M1" s="160"/>
      <c r="N1" s="160"/>
    </row>
    <row r="2" spans="1:19" s="161" customFormat="1" ht="17.25" customHeight="1" x14ac:dyDescent="0.3">
      <c r="A2" s="183"/>
      <c r="E2" s="156"/>
      <c r="F2" s="156"/>
      <c r="G2" s="156"/>
      <c r="H2" s="156"/>
      <c r="I2" s="157"/>
      <c r="J2" s="158"/>
      <c r="K2" s="159"/>
      <c r="L2" s="160"/>
      <c r="M2" s="160"/>
      <c r="N2" s="160"/>
    </row>
    <row r="3" spans="1:19" ht="15" customHeight="1" x14ac:dyDescent="0.25">
      <c r="A3" s="23"/>
      <c r="B3" s="422" t="s">
        <v>25</v>
      </c>
      <c r="C3" s="422"/>
      <c r="D3" s="422"/>
      <c r="E3" s="422"/>
      <c r="F3" s="422"/>
      <c r="G3" s="422"/>
      <c r="H3" s="422"/>
      <c r="I3" s="422"/>
      <c r="J3" s="422"/>
      <c r="K3" s="37"/>
      <c r="L3" s="37" t="s">
        <v>26</v>
      </c>
      <c r="M3" s="37" t="s">
        <v>27</v>
      </c>
      <c r="N3" s="37" t="s">
        <v>31</v>
      </c>
      <c r="O3" s="422" t="s">
        <v>32</v>
      </c>
      <c r="P3" s="422"/>
      <c r="Q3" s="422"/>
      <c r="R3" s="422"/>
      <c r="S3" s="422"/>
    </row>
    <row r="4" spans="1:19" ht="27.6" x14ac:dyDescent="0.25">
      <c r="A4" s="23"/>
      <c r="B4" s="23"/>
      <c r="C4" s="168"/>
      <c r="D4" s="168"/>
      <c r="E4" s="164" t="s">
        <v>33</v>
      </c>
      <c r="F4" s="164" t="s">
        <v>31</v>
      </c>
      <c r="G4" s="172" t="s">
        <v>40</v>
      </c>
      <c r="H4" s="164" t="s">
        <v>31</v>
      </c>
      <c r="I4" s="172" t="s">
        <v>86</v>
      </c>
      <c r="J4" s="37" t="s">
        <v>31</v>
      </c>
      <c r="K4" s="37" t="s">
        <v>87</v>
      </c>
      <c r="L4" s="37" t="s">
        <v>26</v>
      </c>
      <c r="M4" s="102" t="s">
        <v>42</v>
      </c>
      <c r="N4" s="37" t="s">
        <v>31</v>
      </c>
      <c r="O4" s="102" t="s">
        <v>232</v>
      </c>
      <c r="P4" s="37" t="s">
        <v>31</v>
      </c>
      <c r="Q4" s="37" t="s">
        <v>43</v>
      </c>
      <c r="R4" s="37" t="s">
        <v>44</v>
      </c>
      <c r="S4" s="37" t="s">
        <v>45</v>
      </c>
    </row>
    <row r="5" spans="1:19" ht="30" customHeight="1" x14ac:dyDescent="0.25">
      <c r="A5" s="444" t="s">
        <v>88</v>
      </c>
      <c r="B5" s="444"/>
      <c r="C5" s="444"/>
      <c r="D5" s="103"/>
      <c r="E5" s="389">
        <v>83980</v>
      </c>
      <c r="F5" s="37" t="s">
        <v>31</v>
      </c>
      <c r="G5" s="389">
        <v>11900</v>
      </c>
      <c r="H5" s="37" t="s">
        <v>31</v>
      </c>
      <c r="I5" s="389">
        <v>44320</v>
      </c>
      <c r="J5" s="37" t="s">
        <v>31</v>
      </c>
      <c r="K5" s="105">
        <v>27500</v>
      </c>
      <c r="L5" s="37" t="s">
        <v>26</v>
      </c>
      <c r="M5" s="105">
        <v>15300</v>
      </c>
      <c r="N5" s="37" t="s">
        <v>31</v>
      </c>
      <c r="O5" s="105">
        <v>107250</v>
      </c>
      <c r="P5" s="37" t="s">
        <v>31</v>
      </c>
      <c r="Q5" s="105">
        <v>73000</v>
      </c>
      <c r="R5" s="37" t="s">
        <v>44</v>
      </c>
      <c r="S5" s="105">
        <v>27850</v>
      </c>
    </row>
    <row r="6" spans="1:19" ht="14.25" customHeight="1" x14ac:dyDescent="0.25">
      <c r="A6" s="23"/>
      <c r="B6" s="23"/>
      <c r="C6" s="101"/>
      <c r="D6" s="103" t="s">
        <v>176</v>
      </c>
      <c r="E6" s="104" t="s">
        <v>233</v>
      </c>
      <c r="F6" s="37"/>
      <c r="G6" s="37"/>
      <c r="H6" s="37"/>
      <c r="I6" s="37"/>
      <c r="J6" s="37"/>
      <c r="K6" s="37"/>
      <c r="L6" s="37"/>
      <c r="M6" s="37"/>
      <c r="N6" s="37"/>
      <c r="O6" s="37"/>
      <c r="P6" s="37"/>
      <c r="Q6" s="37"/>
      <c r="R6" s="37"/>
      <c r="S6" s="104" t="s">
        <v>236</v>
      </c>
    </row>
    <row r="7" spans="1:19" ht="30" customHeight="1" x14ac:dyDescent="0.25">
      <c r="A7" s="444" t="s">
        <v>88</v>
      </c>
      <c r="B7" s="444"/>
      <c r="C7" s="444"/>
      <c r="D7" s="103"/>
      <c r="E7" s="389">
        <v>83070</v>
      </c>
      <c r="F7" s="37" t="s">
        <v>31</v>
      </c>
      <c r="G7" s="389">
        <v>11900</v>
      </c>
      <c r="H7" s="37" t="s">
        <v>31</v>
      </c>
      <c r="I7" s="389">
        <v>44320</v>
      </c>
      <c r="J7" s="37" t="s">
        <v>31</v>
      </c>
      <c r="K7" s="105">
        <v>27500</v>
      </c>
      <c r="L7" s="37" t="s">
        <v>26</v>
      </c>
      <c r="M7" s="105">
        <v>15300</v>
      </c>
      <c r="N7" s="37" t="s">
        <v>31</v>
      </c>
      <c r="O7" s="105">
        <v>107250</v>
      </c>
      <c r="P7" s="37" t="s">
        <v>31</v>
      </c>
      <c r="Q7" s="105">
        <v>73000</v>
      </c>
      <c r="R7" s="37" t="s">
        <v>44</v>
      </c>
      <c r="S7" s="105">
        <f>27850+910</f>
        <v>28760</v>
      </c>
    </row>
    <row r="8" spans="1:19" ht="14.25" customHeight="1" x14ac:dyDescent="0.25">
      <c r="A8" s="23"/>
      <c r="B8" s="23"/>
      <c r="C8" s="101"/>
      <c r="D8" s="103" t="s">
        <v>175</v>
      </c>
      <c r="E8" s="106" t="s">
        <v>234</v>
      </c>
      <c r="F8" s="37"/>
      <c r="G8" s="37"/>
      <c r="H8" s="37"/>
      <c r="I8" s="37"/>
      <c r="J8" s="37"/>
      <c r="K8" s="37"/>
      <c r="L8" s="37"/>
      <c r="M8" s="106" t="s">
        <v>234</v>
      </c>
      <c r="N8" s="37"/>
      <c r="O8" s="37"/>
      <c r="P8" s="37"/>
      <c r="Q8" s="37"/>
      <c r="R8" s="37"/>
      <c r="S8" s="37"/>
    </row>
    <row r="9" spans="1:19" ht="30" customHeight="1" x14ac:dyDescent="0.25">
      <c r="A9" s="444" t="s">
        <v>88</v>
      </c>
      <c r="B9" s="444"/>
      <c r="C9" s="444"/>
      <c r="D9" s="103"/>
      <c r="E9" s="389">
        <v>77870</v>
      </c>
      <c r="F9" s="37" t="s">
        <v>31</v>
      </c>
      <c r="G9" s="389">
        <v>11900</v>
      </c>
      <c r="H9" s="37" t="s">
        <v>31</v>
      </c>
      <c r="I9" s="389">
        <v>44320</v>
      </c>
      <c r="J9" s="37" t="s">
        <v>31</v>
      </c>
      <c r="K9" s="105">
        <v>27500</v>
      </c>
      <c r="L9" s="37" t="s">
        <v>26</v>
      </c>
      <c r="M9" s="105">
        <v>10100</v>
      </c>
      <c r="N9" s="37" t="s">
        <v>31</v>
      </c>
      <c r="O9" s="105">
        <v>107250</v>
      </c>
      <c r="P9" s="37" t="s">
        <v>31</v>
      </c>
      <c r="Q9" s="105">
        <v>73000</v>
      </c>
      <c r="R9" s="37" t="s">
        <v>44</v>
      </c>
      <c r="S9" s="105">
        <f>27850+910</f>
        <v>28760</v>
      </c>
    </row>
    <row r="10" spans="1:19" ht="14.25" customHeight="1" x14ac:dyDescent="0.25">
      <c r="A10" s="23"/>
      <c r="B10" s="23"/>
      <c r="C10" s="101"/>
      <c r="D10" s="103" t="s">
        <v>174</v>
      </c>
      <c r="E10" s="106">
        <v>-10580</v>
      </c>
      <c r="F10" s="37"/>
      <c r="G10" s="37"/>
      <c r="H10" s="37"/>
      <c r="I10" s="37"/>
      <c r="J10" s="37"/>
      <c r="K10" s="37"/>
      <c r="L10" s="37"/>
      <c r="M10" s="37"/>
      <c r="N10" s="37"/>
      <c r="O10" s="37"/>
      <c r="P10" s="37"/>
      <c r="Q10" s="37"/>
      <c r="R10" s="37"/>
      <c r="S10" s="104" t="s">
        <v>237</v>
      </c>
    </row>
    <row r="11" spans="1:19" ht="30" customHeight="1" x14ac:dyDescent="0.25">
      <c r="A11" s="444" t="s">
        <v>88</v>
      </c>
      <c r="B11" s="444"/>
      <c r="C11" s="444"/>
      <c r="D11" s="103"/>
      <c r="E11" s="389">
        <v>67290</v>
      </c>
      <c r="F11" s="37" t="s">
        <v>31</v>
      </c>
      <c r="G11" s="389">
        <v>11900</v>
      </c>
      <c r="H11" s="37" t="s">
        <v>31</v>
      </c>
      <c r="I11" s="389">
        <v>44320</v>
      </c>
      <c r="J11" s="37" t="s">
        <v>31</v>
      </c>
      <c r="K11" s="105">
        <v>27500</v>
      </c>
      <c r="L11" s="37" t="s">
        <v>26</v>
      </c>
      <c r="M11" s="105">
        <v>10100</v>
      </c>
      <c r="N11" s="37" t="s">
        <v>31</v>
      </c>
      <c r="O11" s="105">
        <v>107250</v>
      </c>
      <c r="P11" s="37" t="s">
        <v>31</v>
      </c>
      <c r="Q11" s="105">
        <v>73000</v>
      </c>
      <c r="R11" s="37" t="s">
        <v>44</v>
      </c>
      <c r="S11" s="105">
        <v>39340</v>
      </c>
    </row>
    <row r="12" spans="1:19" x14ac:dyDescent="0.25">
      <c r="A12" s="23"/>
      <c r="B12" s="23"/>
      <c r="C12" s="101"/>
      <c r="D12" s="103" t="s">
        <v>173</v>
      </c>
      <c r="E12" s="106">
        <v>-1285</v>
      </c>
      <c r="F12" s="37"/>
      <c r="G12" s="37"/>
      <c r="H12" s="37"/>
      <c r="I12" s="37"/>
      <c r="J12" s="37"/>
      <c r="K12" s="37"/>
      <c r="L12" s="37"/>
      <c r="M12" s="37"/>
      <c r="N12" s="37"/>
      <c r="O12" s="37"/>
      <c r="P12" s="37"/>
      <c r="Q12" s="37"/>
      <c r="R12" s="37"/>
      <c r="S12" s="104" t="s">
        <v>238</v>
      </c>
    </row>
    <row r="13" spans="1:19" ht="30" customHeight="1" x14ac:dyDescent="0.25">
      <c r="A13" s="444" t="s">
        <v>88</v>
      </c>
      <c r="B13" s="444"/>
      <c r="C13" s="444"/>
      <c r="D13" s="23"/>
      <c r="E13" s="389">
        <v>66005</v>
      </c>
      <c r="F13" s="37" t="s">
        <v>31</v>
      </c>
      <c r="G13" s="389">
        <v>11900</v>
      </c>
      <c r="H13" s="37" t="s">
        <v>31</v>
      </c>
      <c r="I13" s="389">
        <v>44320</v>
      </c>
      <c r="J13" s="37" t="s">
        <v>31</v>
      </c>
      <c r="K13" s="105">
        <v>27500</v>
      </c>
      <c r="L13" s="37" t="s">
        <v>26</v>
      </c>
      <c r="M13" s="105">
        <v>10100</v>
      </c>
      <c r="N13" s="37" t="s">
        <v>31</v>
      </c>
      <c r="O13" s="105">
        <v>107250</v>
      </c>
      <c r="P13" s="37" t="s">
        <v>31</v>
      </c>
      <c r="Q13" s="105">
        <v>73000</v>
      </c>
      <c r="R13" s="37" t="s">
        <v>44</v>
      </c>
      <c r="S13" s="105">
        <v>40625</v>
      </c>
    </row>
    <row r="14" spans="1:19" x14ac:dyDescent="0.25">
      <c r="A14" s="23"/>
      <c r="B14" s="23"/>
      <c r="C14" s="101"/>
      <c r="D14" s="103" t="s">
        <v>172</v>
      </c>
      <c r="E14" s="104" t="s">
        <v>235</v>
      </c>
      <c r="F14" s="37"/>
      <c r="G14" s="37"/>
      <c r="H14" s="37"/>
      <c r="I14" s="37"/>
      <c r="J14" s="37"/>
      <c r="K14" s="37"/>
      <c r="L14" s="37"/>
      <c r="M14" s="37"/>
      <c r="N14" s="37"/>
      <c r="O14" s="37"/>
      <c r="P14" s="37"/>
      <c r="Q14" s="104" t="s">
        <v>235</v>
      </c>
      <c r="R14" s="37"/>
      <c r="S14" s="37"/>
    </row>
    <row r="15" spans="1:19" ht="30" customHeight="1" x14ac:dyDescent="0.25">
      <c r="A15" s="444" t="s">
        <v>88</v>
      </c>
      <c r="B15" s="444"/>
      <c r="C15" s="444"/>
      <c r="D15" s="103"/>
      <c r="E15" s="389">
        <v>78905</v>
      </c>
      <c r="F15" s="37" t="s">
        <v>31</v>
      </c>
      <c r="G15" s="389">
        <v>11900</v>
      </c>
      <c r="H15" s="37" t="s">
        <v>31</v>
      </c>
      <c r="I15" s="389">
        <v>44320</v>
      </c>
      <c r="J15" s="37" t="s">
        <v>31</v>
      </c>
      <c r="K15" s="105">
        <v>27500</v>
      </c>
      <c r="L15" s="37" t="s">
        <v>26</v>
      </c>
      <c r="M15" s="105">
        <v>10100</v>
      </c>
      <c r="N15" s="37" t="s">
        <v>31</v>
      </c>
      <c r="O15" s="105">
        <v>107250</v>
      </c>
      <c r="P15" s="37" t="s">
        <v>31</v>
      </c>
      <c r="Q15" s="105">
        <v>85900</v>
      </c>
      <c r="R15" s="37" t="s">
        <v>44</v>
      </c>
      <c r="S15" s="105">
        <v>40625</v>
      </c>
    </row>
    <row r="16" spans="1:19" x14ac:dyDescent="0.25">
      <c r="A16" s="23"/>
      <c r="B16" s="23"/>
      <c r="C16" s="101"/>
      <c r="D16" s="103" t="s">
        <v>171</v>
      </c>
      <c r="E16" s="107">
        <v>-2660</v>
      </c>
      <c r="F16" s="37"/>
      <c r="G16" s="37"/>
      <c r="H16" s="37"/>
      <c r="I16" s="37"/>
      <c r="J16" s="37"/>
      <c r="K16" s="37"/>
      <c r="L16" s="37"/>
      <c r="M16" s="37"/>
      <c r="N16" s="37"/>
      <c r="O16" s="37"/>
      <c r="P16" s="37"/>
      <c r="Q16" s="37"/>
      <c r="R16" s="37"/>
      <c r="S16" s="108" t="s">
        <v>239</v>
      </c>
    </row>
    <row r="17" spans="1:19" ht="30" customHeight="1" x14ac:dyDescent="0.25">
      <c r="A17" s="444" t="s">
        <v>88</v>
      </c>
      <c r="B17" s="444"/>
      <c r="C17" s="444"/>
      <c r="D17" s="103"/>
      <c r="E17" s="389">
        <v>76245</v>
      </c>
      <c r="F17" s="37" t="s">
        <v>31</v>
      </c>
      <c r="G17" s="389">
        <v>11900</v>
      </c>
      <c r="H17" s="37" t="s">
        <v>31</v>
      </c>
      <c r="I17" s="389">
        <v>44320</v>
      </c>
      <c r="J17" s="37" t="s">
        <v>31</v>
      </c>
      <c r="K17" s="105">
        <v>27500</v>
      </c>
      <c r="L17" s="37" t="s">
        <v>26</v>
      </c>
      <c r="M17" s="105">
        <v>10100</v>
      </c>
      <c r="N17" s="37" t="s">
        <v>31</v>
      </c>
      <c r="O17" s="105">
        <v>107250</v>
      </c>
      <c r="P17" s="37" t="s">
        <v>31</v>
      </c>
      <c r="Q17" s="105">
        <v>85900</v>
      </c>
      <c r="R17" s="37" t="s">
        <v>44</v>
      </c>
      <c r="S17" s="105">
        <f>40625+2660</f>
        <v>43285</v>
      </c>
    </row>
    <row r="18" spans="1:19" x14ac:dyDescent="0.25">
      <c r="A18" s="23"/>
      <c r="B18" s="23"/>
      <c r="C18" s="101"/>
      <c r="D18" s="103" t="s">
        <v>14</v>
      </c>
      <c r="E18" s="37"/>
      <c r="F18" s="37" t="s">
        <v>31</v>
      </c>
      <c r="G18" s="104" t="s">
        <v>229</v>
      </c>
      <c r="H18" s="37"/>
      <c r="I18" s="37"/>
      <c r="J18" s="37"/>
      <c r="K18" s="37"/>
      <c r="L18" s="37"/>
      <c r="M18" s="37"/>
      <c r="N18" s="37"/>
      <c r="O18" s="37"/>
      <c r="P18" s="37"/>
      <c r="Q18" s="108" t="s">
        <v>229</v>
      </c>
      <c r="R18" s="37"/>
      <c r="S18" s="37"/>
    </row>
    <row r="19" spans="1:19" ht="30" customHeight="1" thickBot="1" x14ac:dyDescent="0.3">
      <c r="A19" s="444" t="s">
        <v>88</v>
      </c>
      <c r="B19" s="444"/>
      <c r="C19" s="444"/>
      <c r="D19" s="103"/>
      <c r="E19" s="41">
        <f>+E17</f>
        <v>76245</v>
      </c>
      <c r="F19" s="37" t="s">
        <v>31</v>
      </c>
      <c r="G19" s="41">
        <v>25700</v>
      </c>
      <c r="H19" s="37" t="s">
        <v>31</v>
      </c>
      <c r="I19" s="41">
        <v>44320</v>
      </c>
      <c r="J19" s="37" t="s">
        <v>31</v>
      </c>
      <c r="K19" s="41">
        <v>27500</v>
      </c>
      <c r="L19" s="37" t="s">
        <v>26</v>
      </c>
      <c r="M19" s="41">
        <v>10100</v>
      </c>
      <c r="N19" s="37" t="s">
        <v>31</v>
      </c>
      <c r="O19" s="41">
        <v>107250</v>
      </c>
      <c r="P19" s="37" t="s">
        <v>31</v>
      </c>
      <c r="Q19" s="41">
        <f>+Q17+13800</f>
        <v>99700</v>
      </c>
      <c r="R19" s="37" t="s">
        <v>44</v>
      </c>
      <c r="S19" s="41">
        <f>+S17</f>
        <v>43285</v>
      </c>
    </row>
    <row r="20" spans="1:19" ht="15" customHeight="1" thickTop="1" x14ac:dyDescent="0.25">
      <c r="A20" s="188"/>
      <c r="B20" s="47"/>
      <c r="C20" s="47"/>
      <c r="D20" s="47"/>
      <c r="E20" s="47"/>
      <c r="F20" s="47"/>
      <c r="G20" s="47"/>
      <c r="H20" s="47"/>
      <c r="I20" s="47"/>
      <c r="J20" s="47"/>
      <c r="K20" s="47"/>
      <c r="L20" s="47"/>
      <c r="M20" s="47"/>
      <c r="N20" s="47"/>
      <c r="O20" s="47"/>
      <c r="P20" s="47"/>
      <c r="Q20" s="47"/>
      <c r="R20" s="47"/>
      <c r="S20" s="47"/>
    </row>
    <row r="21" spans="1:19" x14ac:dyDescent="0.25">
      <c r="A21" s="188" t="s">
        <v>284</v>
      </c>
      <c r="B21" s="47"/>
      <c r="C21" s="47"/>
      <c r="D21" s="47"/>
      <c r="E21" s="47"/>
      <c r="F21" s="47"/>
      <c r="G21" s="47"/>
      <c r="H21" s="47"/>
      <c r="I21" s="47"/>
      <c r="J21" s="47"/>
      <c r="K21" s="47"/>
      <c r="L21" s="47"/>
      <c r="M21" s="47"/>
      <c r="N21" s="47"/>
      <c r="O21" s="47"/>
      <c r="P21" s="47"/>
      <c r="Q21" s="47"/>
      <c r="R21" s="47"/>
      <c r="S21" s="47"/>
    </row>
  </sheetData>
  <mergeCells count="10">
    <mergeCell ref="O3:S3"/>
    <mergeCell ref="A5:C5"/>
    <mergeCell ref="A7:C7"/>
    <mergeCell ref="A9:C9"/>
    <mergeCell ref="A11:C11"/>
    <mergeCell ref="A13:C13"/>
    <mergeCell ref="A15:C15"/>
    <mergeCell ref="A17:C17"/>
    <mergeCell ref="A19:C19"/>
    <mergeCell ref="B3:J3"/>
  </mergeCells>
  <pageMargins left="1.25" right="0.5" top="1" bottom="1" header="0.5" footer="0.5"/>
  <pageSetup orientation="landscape" r:id="rId1"/>
  <headerFooter>
    <oddFooter xml:space="preserve">&amp;L&amp;8© 2015 McGraw-Hill Education. This is proprietary material solely for authorized instructor use. Not authorized for sale or 
distribution in any manner.&amp;C&amp;9 2-&amp;P&amp;R&amp;10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Y47"/>
  <sheetViews>
    <sheetView topLeftCell="A26" zoomScaleNormal="100" workbookViewId="0">
      <selection activeCell="P17" sqref="P17"/>
    </sheetView>
  </sheetViews>
  <sheetFormatPr defaultColWidth="8.69921875" defaultRowHeight="13.8" x14ac:dyDescent="0.25"/>
  <cols>
    <col min="1" max="1" width="0.3984375" style="12" customWidth="1"/>
    <col min="2" max="2" width="25.19921875" style="2" customWidth="1"/>
    <col min="3" max="3" width="0.5" style="2" customWidth="1"/>
    <col min="4" max="4" width="4.5" style="2" customWidth="1"/>
    <col min="5" max="7" width="1.8984375" style="2" customWidth="1"/>
    <col min="8" max="8" width="2.69921875" style="2" customWidth="1"/>
    <col min="9" max="9" width="0.5" style="2" customWidth="1"/>
    <col min="10" max="10" width="3.69921875" style="2" customWidth="1"/>
    <col min="11" max="12" width="1.8984375" style="2" customWidth="1"/>
    <col min="13" max="13" width="1.59765625" style="2" customWidth="1"/>
    <col min="14" max="14" width="2.69921875" style="2" customWidth="1"/>
    <col min="15" max="15" width="0.5" style="2" customWidth="1"/>
    <col min="16" max="16" width="14.09765625" style="2" customWidth="1"/>
    <col min="17" max="17" width="0.5" style="2" customWidth="1"/>
    <col min="18" max="18" width="3.5" style="2" customWidth="1"/>
    <col min="19" max="21" width="1.8984375" style="2" customWidth="1"/>
    <col min="22" max="22" width="2.69921875" style="2" customWidth="1"/>
    <col min="23" max="23" width="0.5" style="2" customWidth="1"/>
    <col min="24" max="16384" width="8.69921875" style="2"/>
  </cols>
  <sheetData>
    <row r="1" spans="1:25" ht="20.399999999999999" x14ac:dyDescent="0.35">
      <c r="A1" s="431" t="s">
        <v>149</v>
      </c>
      <c r="B1" s="432"/>
      <c r="C1" s="187"/>
      <c r="D1" s="187"/>
      <c r="E1" s="187"/>
      <c r="F1" s="47"/>
      <c r="G1" s="47"/>
      <c r="H1" s="47"/>
      <c r="I1" s="47"/>
      <c r="J1" s="47"/>
      <c r="K1" s="47"/>
      <c r="L1" s="47"/>
      <c r="M1" s="47"/>
      <c r="N1" s="47"/>
      <c r="O1" s="47"/>
      <c r="P1" s="47"/>
      <c r="Q1" s="47"/>
      <c r="R1" s="47"/>
      <c r="S1" s="47"/>
      <c r="T1" s="47"/>
      <c r="U1" s="47"/>
      <c r="V1" s="47"/>
      <c r="W1" s="47"/>
    </row>
    <row r="2" spans="1:25" ht="15" customHeight="1" x14ac:dyDescent="0.35">
      <c r="A2" s="205"/>
      <c r="B2" s="206"/>
      <c r="C2" s="187"/>
      <c r="D2" s="187"/>
      <c r="E2" s="187"/>
      <c r="F2" s="47"/>
      <c r="G2" s="47"/>
      <c r="H2" s="47"/>
      <c r="I2" s="47"/>
      <c r="J2" s="47"/>
      <c r="K2" s="47"/>
      <c r="L2" s="47"/>
      <c r="M2" s="47"/>
      <c r="N2" s="47"/>
      <c r="O2" s="47"/>
      <c r="P2" s="47"/>
      <c r="Q2" s="47"/>
      <c r="R2" s="47"/>
      <c r="S2" s="47"/>
      <c r="T2" s="47"/>
      <c r="U2" s="47"/>
      <c r="V2" s="47"/>
      <c r="W2" s="47"/>
    </row>
    <row r="3" spans="1:25" s="21" customFormat="1" ht="16.5" customHeight="1" x14ac:dyDescent="0.25">
      <c r="A3" s="442" t="s">
        <v>240</v>
      </c>
      <c r="B3" s="442"/>
      <c r="C3" s="442"/>
      <c r="D3" s="442"/>
      <c r="E3" s="442"/>
      <c r="F3" s="442"/>
      <c r="G3" s="442"/>
      <c r="H3" s="442"/>
      <c r="I3" s="442"/>
      <c r="J3" s="442"/>
      <c r="K3" s="442"/>
      <c r="L3" s="442"/>
      <c r="M3" s="442"/>
      <c r="N3" s="442"/>
      <c r="O3" s="442"/>
      <c r="P3" s="442"/>
      <c r="Q3" s="442"/>
      <c r="R3" s="442"/>
      <c r="S3" s="442"/>
      <c r="T3" s="442"/>
      <c r="U3" s="442"/>
      <c r="V3" s="442"/>
      <c r="W3" s="442"/>
    </row>
    <row r="4" spans="1:25" s="21" customFormat="1" x14ac:dyDescent="0.25">
      <c r="A4" s="422" t="s">
        <v>90</v>
      </c>
      <c r="B4" s="422"/>
      <c r="C4" s="422"/>
      <c r="D4" s="422"/>
      <c r="E4" s="422"/>
      <c r="F4" s="422"/>
      <c r="G4" s="422"/>
      <c r="H4" s="422"/>
      <c r="I4" s="422"/>
      <c r="J4" s="422"/>
      <c r="K4" s="422"/>
      <c r="L4" s="422"/>
      <c r="M4" s="422"/>
      <c r="N4" s="422"/>
      <c r="O4" s="422"/>
      <c r="P4" s="422"/>
      <c r="Q4" s="422"/>
      <c r="R4" s="422"/>
      <c r="S4" s="422"/>
      <c r="T4" s="422"/>
      <c r="U4" s="422"/>
      <c r="V4" s="422"/>
      <c r="W4" s="23"/>
    </row>
    <row r="5" spans="1:25" s="21" customFormat="1" ht="16.5" customHeight="1" x14ac:dyDescent="0.25">
      <c r="A5" s="438">
        <v>43524</v>
      </c>
      <c r="B5" s="438"/>
      <c r="C5" s="438"/>
      <c r="D5" s="438"/>
      <c r="E5" s="438"/>
      <c r="F5" s="438"/>
      <c r="G5" s="438"/>
      <c r="H5" s="438"/>
      <c r="I5" s="438"/>
      <c r="J5" s="438"/>
      <c r="K5" s="438"/>
      <c r="L5" s="438"/>
      <c r="M5" s="438"/>
      <c r="N5" s="438"/>
      <c r="O5" s="438"/>
      <c r="P5" s="438"/>
      <c r="Q5" s="438"/>
      <c r="R5" s="438"/>
      <c r="S5" s="438"/>
      <c r="T5" s="438"/>
      <c r="U5" s="438"/>
      <c r="V5" s="438"/>
      <c r="W5" s="23"/>
    </row>
    <row r="6" spans="1:25" ht="3" customHeight="1" x14ac:dyDescent="0.25">
      <c r="A6" s="422"/>
      <c r="B6" s="422"/>
      <c r="C6" s="422"/>
      <c r="D6" s="422"/>
      <c r="E6" s="422"/>
      <c r="F6" s="422"/>
      <c r="G6" s="422"/>
      <c r="H6" s="422"/>
      <c r="I6" s="422"/>
      <c r="J6" s="422"/>
      <c r="K6" s="422"/>
      <c r="L6" s="422"/>
      <c r="M6" s="422"/>
      <c r="N6" s="422"/>
      <c r="O6" s="422"/>
      <c r="P6" s="422"/>
      <c r="Q6" s="422"/>
      <c r="R6" s="422"/>
      <c r="S6" s="37"/>
      <c r="T6" s="37"/>
      <c r="U6" s="23"/>
      <c r="V6" s="23"/>
      <c r="W6" s="23"/>
    </row>
    <row r="7" spans="1:25" ht="3" customHeight="1" x14ac:dyDescent="0.25">
      <c r="A7" s="422"/>
      <c r="B7" s="422"/>
      <c r="C7" s="422"/>
      <c r="D7" s="422"/>
      <c r="E7" s="422"/>
      <c r="F7" s="422"/>
      <c r="G7" s="422"/>
      <c r="H7" s="422"/>
      <c r="I7" s="422"/>
      <c r="J7" s="422"/>
      <c r="K7" s="422"/>
      <c r="L7" s="422"/>
      <c r="M7" s="422"/>
      <c r="N7" s="422"/>
      <c r="O7" s="422"/>
      <c r="P7" s="422"/>
      <c r="Q7" s="422"/>
      <c r="R7" s="422"/>
      <c r="S7" s="37"/>
      <c r="T7" s="37"/>
      <c r="U7" s="23"/>
      <c r="V7" s="23"/>
      <c r="W7" s="23"/>
    </row>
    <row r="8" spans="1:25" s="21" customFormat="1" ht="16.5" customHeight="1" x14ac:dyDescent="0.25">
      <c r="A8" s="80"/>
      <c r="B8" s="81" t="s">
        <v>25</v>
      </c>
      <c r="C8" s="80"/>
      <c r="D8" s="23"/>
      <c r="E8" s="22"/>
      <c r="F8" s="22"/>
      <c r="G8" s="22"/>
      <c r="H8" s="43"/>
      <c r="I8" s="80"/>
      <c r="J8" s="449" t="s">
        <v>27</v>
      </c>
      <c r="K8" s="450"/>
      <c r="L8" s="450"/>
      <c r="M8" s="450"/>
      <c r="N8" s="450"/>
      <c r="O8" s="450"/>
      <c r="P8" s="451"/>
      <c r="Q8" s="81"/>
      <c r="R8" s="80"/>
      <c r="S8" s="84"/>
      <c r="T8" s="84"/>
      <c r="U8" s="84"/>
      <c r="V8" s="84"/>
      <c r="W8" s="78"/>
      <c r="Y8" s="202"/>
    </row>
    <row r="9" spans="1:25" s="21" customFormat="1" ht="16.5" customHeight="1" x14ac:dyDescent="0.25">
      <c r="A9" s="80"/>
      <c r="B9" s="76" t="s">
        <v>33</v>
      </c>
      <c r="C9" s="23"/>
      <c r="D9" s="42">
        <v>68</v>
      </c>
      <c r="E9" s="80">
        <v>6</v>
      </c>
      <c r="F9" s="80">
        <v>0</v>
      </c>
      <c r="G9" s="80">
        <v>0</v>
      </c>
      <c r="H9" s="82" t="s">
        <v>67</v>
      </c>
      <c r="I9" s="80"/>
      <c r="J9" s="446" t="s">
        <v>35</v>
      </c>
      <c r="K9" s="447"/>
      <c r="L9" s="447"/>
      <c r="M9" s="447"/>
      <c r="N9" s="447"/>
      <c r="O9" s="447"/>
      <c r="P9" s="448"/>
      <c r="Q9" s="80"/>
      <c r="R9" s="80">
        <v>48</v>
      </c>
      <c r="S9" s="80">
        <v>0</v>
      </c>
      <c r="T9" s="80">
        <v>0</v>
      </c>
      <c r="U9" s="80">
        <v>0</v>
      </c>
      <c r="V9" s="83" t="s">
        <v>67</v>
      </c>
      <c r="W9" s="80">
        <v>0</v>
      </c>
    </row>
    <row r="10" spans="1:25" s="21" customFormat="1" ht="16.5" customHeight="1" x14ac:dyDescent="0.25">
      <c r="A10" s="76"/>
      <c r="B10" s="80" t="s">
        <v>84</v>
      </c>
      <c r="C10" s="23"/>
      <c r="D10" s="80">
        <v>12</v>
      </c>
      <c r="E10" s="84">
        <v>7</v>
      </c>
      <c r="F10" s="84">
        <v>6</v>
      </c>
      <c r="G10" s="84">
        <v>0</v>
      </c>
      <c r="H10" s="85" t="s">
        <v>67</v>
      </c>
      <c r="I10" s="84"/>
      <c r="J10" s="446"/>
      <c r="K10" s="447"/>
      <c r="L10" s="447"/>
      <c r="M10" s="447"/>
      <c r="N10" s="447"/>
      <c r="O10" s="447"/>
      <c r="P10" s="448"/>
      <c r="Q10" s="84"/>
      <c r="R10" s="84"/>
      <c r="S10" s="84"/>
      <c r="T10" s="84"/>
      <c r="U10" s="80"/>
      <c r="V10" s="82"/>
      <c r="W10" s="80"/>
    </row>
    <row r="11" spans="1:25" s="21" customFormat="1" ht="16.5" customHeight="1" x14ac:dyDescent="0.25">
      <c r="A11" s="80"/>
      <c r="B11" s="76" t="s">
        <v>79</v>
      </c>
      <c r="C11" s="22"/>
      <c r="D11" s="44">
        <v>26</v>
      </c>
      <c r="E11" s="80">
        <v>4</v>
      </c>
      <c r="F11" s="86">
        <v>0</v>
      </c>
      <c r="G11" s="80">
        <v>0</v>
      </c>
      <c r="H11" s="82" t="s">
        <v>67</v>
      </c>
      <c r="I11" s="80"/>
      <c r="J11" s="446" t="s">
        <v>285</v>
      </c>
      <c r="K11" s="447"/>
      <c r="L11" s="447"/>
      <c r="M11" s="447"/>
      <c r="N11" s="447"/>
      <c r="O11" s="447"/>
      <c r="P11" s="448"/>
      <c r="Q11" s="80"/>
      <c r="R11" s="80"/>
      <c r="S11" s="80"/>
      <c r="T11" s="80"/>
      <c r="U11" s="84"/>
      <c r="V11" s="82"/>
      <c r="W11" s="80"/>
    </row>
    <row r="12" spans="1:25" s="21" customFormat="1" ht="16.5" customHeight="1" thickBot="1" x14ac:dyDescent="0.3">
      <c r="A12" s="80"/>
      <c r="B12" s="80" t="s">
        <v>41</v>
      </c>
      <c r="C12" s="23"/>
      <c r="D12" s="87">
        <v>156</v>
      </c>
      <c r="E12" s="88">
        <v>0</v>
      </c>
      <c r="F12" s="89">
        <v>0</v>
      </c>
      <c r="G12" s="88">
        <v>0</v>
      </c>
      <c r="H12" s="90" t="s">
        <v>67</v>
      </c>
      <c r="I12" s="80"/>
      <c r="J12" s="446" t="s">
        <v>241</v>
      </c>
      <c r="K12" s="447"/>
      <c r="L12" s="447"/>
      <c r="M12" s="447"/>
      <c r="N12" s="447"/>
      <c r="O12" s="447"/>
      <c r="P12" s="448"/>
      <c r="Q12" s="80"/>
      <c r="R12" s="88">
        <v>215</v>
      </c>
      <c r="S12" s="88">
        <v>7</v>
      </c>
      <c r="T12" s="88">
        <v>6</v>
      </c>
      <c r="U12" s="88">
        <v>0</v>
      </c>
      <c r="V12" s="90" t="s">
        <v>67</v>
      </c>
      <c r="W12" s="76"/>
    </row>
    <row r="13" spans="1:25" s="21" customFormat="1" ht="16.5" customHeight="1" thickBot="1" x14ac:dyDescent="0.3">
      <c r="A13" s="80"/>
      <c r="B13" s="84" t="s">
        <v>82</v>
      </c>
      <c r="C13" s="42"/>
      <c r="D13" s="92">
        <v>263</v>
      </c>
      <c r="E13" s="92">
        <v>7</v>
      </c>
      <c r="F13" s="93">
        <v>6</v>
      </c>
      <c r="G13" s="92">
        <v>0</v>
      </c>
      <c r="H13" s="94" t="s">
        <v>67</v>
      </c>
      <c r="I13" s="80"/>
      <c r="J13" s="446" t="s">
        <v>83</v>
      </c>
      <c r="K13" s="447"/>
      <c r="L13" s="447"/>
      <c r="M13" s="447"/>
      <c r="N13" s="447"/>
      <c r="O13" s="447"/>
      <c r="P13" s="448"/>
      <c r="Q13" s="80"/>
      <c r="R13" s="92">
        <f>215+48</f>
        <v>263</v>
      </c>
      <c r="S13" s="92">
        <v>7</v>
      </c>
      <c r="T13" s="92">
        <v>6</v>
      </c>
      <c r="U13" s="92">
        <v>0</v>
      </c>
      <c r="V13" s="95" t="s">
        <v>67</v>
      </c>
      <c r="W13" s="75"/>
    </row>
    <row r="14" spans="1:25" s="21" customFormat="1" ht="16.5" customHeight="1" thickTop="1" x14ac:dyDescent="0.25">
      <c r="A14" s="76"/>
      <c r="B14" s="80"/>
      <c r="C14" s="23"/>
      <c r="D14" s="84"/>
      <c r="E14" s="84"/>
      <c r="F14" s="84"/>
      <c r="G14" s="84"/>
      <c r="H14" s="78"/>
      <c r="I14" s="84"/>
      <c r="J14" s="446"/>
      <c r="K14" s="447"/>
      <c r="L14" s="447"/>
      <c r="M14" s="447"/>
      <c r="N14" s="447"/>
      <c r="O14" s="447"/>
      <c r="P14" s="448"/>
      <c r="Q14" s="75"/>
      <c r="R14" s="76"/>
      <c r="S14" s="84"/>
      <c r="T14" s="84"/>
      <c r="U14" s="84"/>
      <c r="V14" s="85"/>
      <c r="W14" s="84"/>
    </row>
    <row r="15" spans="1:25" s="21" customFormat="1" ht="16.5" customHeight="1" x14ac:dyDescent="0.25">
      <c r="A15" s="75"/>
      <c r="B15" s="75"/>
      <c r="C15" s="38"/>
      <c r="D15" s="91"/>
      <c r="E15" s="75"/>
      <c r="F15" s="75"/>
      <c r="G15" s="75"/>
      <c r="H15" s="120"/>
      <c r="I15" s="75"/>
      <c r="J15" s="453"/>
      <c r="K15" s="454"/>
      <c r="L15" s="454"/>
      <c r="M15" s="454"/>
      <c r="N15" s="454"/>
      <c r="O15" s="454"/>
      <c r="P15" s="455"/>
      <c r="Q15" s="75"/>
      <c r="R15" s="75"/>
      <c r="S15" s="75"/>
      <c r="T15" s="75"/>
      <c r="U15" s="75"/>
      <c r="V15" s="177"/>
      <c r="W15" s="75"/>
    </row>
    <row r="16" spans="1:25" ht="15" customHeight="1" x14ac:dyDescent="0.25">
      <c r="A16" s="11"/>
      <c r="B16" s="8"/>
      <c r="C16" s="8"/>
      <c r="D16" s="8"/>
      <c r="E16" s="8"/>
      <c r="F16" s="10"/>
      <c r="P16" s="8"/>
      <c r="Q16" s="8"/>
    </row>
    <row r="17" spans="1:25" ht="14.25" customHeight="1" x14ac:dyDescent="0.25">
      <c r="A17" s="452" t="s">
        <v>286</v>
      </c>
      <c r="B17" s="452"/>
      <c r="C17" s="452"/>
      <c r="D17" s="452"/>
      <c r="E17" s="452"/>
      <c r="F17" s="452"/>
      <c r="G17" s="452"/>
      <c r="H17" s="452"/>
      <c r="I17" s="452"/>
      <c r="J17" s="452"/>
      <c r="K17" s="452"/>
      <c r="L17" s="452"/>
      <c r="M17" s="452"/>
      <c r="N17" s="452"/>
      <c r="O17" s="21"/>
      <c r="P17" s="47"/>
      <c r="Q17" s="47"/>
      <c r="R17" s="21"/>
      <c r="S17" s="21"/>
      <c r="T17" s="21"/>
      <c r="U17" s="21"/>
      <c r="V17" s="21"/>
      <c r="W17" s="21"/>
    </row>
    <row r="18" spans="1:25" ht="15" customHeight="1" x14ac:dyDescent="0.3">
      <c r="A18" s="190"/>
      <c r="B18" s="47"/>
      <c r="C18" s="47"/>
      <c r="D18" s="47"/>
      <c r="E18" s="47"/>
      <c r="F18" s="47"/>
      <c r="G18" s="21"/>
      <c r="H18" s="21"/>
      <c r="I18" s="21"/>
      <c r="J18" s="21"/>
      <c r="K18" s="21"/>
      <c r="L18" s="21"/>
      <c r="M18" s="21"/>
      <c r="N18" s="21"/>
      <c r="O18" s="21"/>
      <c r="P18" s="47"/>
      <c r="Q18" s="47"/>
      <c r="R18" s="21"/>
      <c r="S18" s="21"/>
      <c r="T18" s="21"/>
      <c r="U18" s="21"/>
      <c r="V18" s="21"/>
      <c r="W18" s="21"/>
    </row>
    <row r="19" spans="1:25" ht="16.5" customHeight="1" x14ac:dyDescent="0.25">
      <c r="A19" s="431" t="s">
        <v>154</v>
      </c>
      <c r="B19" s="457"/>
      <c r="C19" s="21"/>
      <c r="D19" s="21"/>
      <c r="E19" s="40"/>
      <c r="F19" s="40"/>
      <c r="G19" s="21"/>
      <c r="H19" s="21"/>
      <c r="I19" s="21"/>
      <c r="J19" s="21"/>
      <c r="K19" s="21"/>
      <c r="L19" s="21"/>
      <c r="M19" s="21"/>
      <c r="N19" s="21"/>
      <c r="O19" s="21"/>
      <c r="P19" s="21"/>
      <c r="Q19" s="21"/>
      <c r="R19" s="21"/>
      <c r="S19" s="21"/>
      <c r="T19" s="21"/>
      <c r="U19" s="21"/>
      <c r="V19" s="21"/>
      <c r="W19" s="21"/>
    </row>
    <row r="20" spans="1:25" ht="15" customHeight="1" x14ac:dyDescent="0.25">
      <c r="A20" s="205"/>
      <c r="B20" s="209"/>
      <c r="C20" s="21"/>
      <c r="D20" s="21"/>
      <c r="E20" s="40"/>
      <c r="F20" s="40"/>
      <c r="G20" s="21"/>
      <c r="H20" s="21"/>
      <c r="I20" s="21"/>
      <c r="J20" s="21"/>
      <c r="K20" s="21"/>
      <c r="L20" s="21"/>
      <c r="M20" s="21"/>
      <c r="N20" s="21"/>
      <c r="O20" s="21"/>
      <c r="P20" s="21"/>
      <c r="Q20" s="21"/>
      <c r="R20" s="21"/>
      <c r="S20" s="21"/>
      <c r="T20" s="21"/>
      <c r="U20" s="21"/>
      <c r="V20" s="21"/>
      <c r="W20" s="21"/>
    </row>
    <row r="21" spans="1:25" ht="16.5" customHeight="1" x14ac:dyDescent="0.25">
      <c r="A21" s="442" t="s">
        <v>184</v>
      </c>
      <c r="B21" s="456"/>
      <c r="C21" s="456"/>
      <c r="D21" s="456"/>
      <c r="E21" s="456"/>
      <c r="F21" s="456"/>
      <c r="G21" s="456"/>
      <c r="H21" s="456"/>
      <c r="I21" s="456"/>
      <c r="J21" s="456"/>
      <c r="K21" s="456"/>
      <c r="L21" s="456"/>
      <c r="M21" s="456"/>
      <c r="N21" s="456"/>
      <c r="O21" s="34"/>
      <c r="P21" s="17"/>
      <c r="Q21" s="17"/>
      <c r="R21" s="17"/>
      <c r="S21" s="17"/>
      <c r="T21" s="17"/>
      <c r="U21" s="17"/>
      <c r="V21" s="17"/>
      <c r="W21" s="17"/>
      <c r="Y21" s="202"/>
    </row>
    <row r="22" spans="1:25" ht="16.5" customHeight="1" x14ac:dyDescent="0.25">
      <c r="A22" s="422" t="s">
        <v>65</v>
      </c>
      <c r="B22" s="423"/>
      <c r="C22" s="423"/>
      <c r="D22" s="423"/>
      <c r="E22" s="423"/>
      <c r="F22" s="423"/>
      <c r="G22" s="423"/>
      <c r="H22" s="423"/>
      <c r="I22" s="423"/>
      <c r="J22" s="423"/>
      <c r="K22" s="423"/>
      <c r="L22" s="423"/>
      <c r="M22" s="423"/>
      <c r="N22" s="423"/>
      <c r="O22" s="37"/>
      <c r="P22" s="17"/>
      <c r="Q22" s="17"/>
      <c r="R22" s="17"/>
      <c r="S22" s="17"/>
      <c r="T22" s="17"/>
      <c r="U22" s="17"/>
      <c r="V22" s="17"/>
      <c r="W22" s="47"/>
    </row>
    <row r="23" spans="1:25" ht="16.5" customHeight="1" x14ac:dyDescent="0.25">
      <c r="A23" s="422" t="s">
        <v>242</v>
      </c>
      <c r="B23" s="423"/>
      <c r="C23" s="423"/>
      <c r="D23" s="423"/>
      <c r="E23" s="423"/>
      <c r="F23" s="423"/>
      <c r="G23" s="423"/>
      <c r="H23" s="423"/>
      <c r="I23" s="423"/>
      <c r="J23" s="423"/>
      <c r="K23" s="423"/>
      <c r="L23" s="423"/>
      <c r="M23" s="423"/>
      <c r="N23" s="423"/>
      <c r="O23" s="37"/>
      <c r="P23" s="17"/>
      <c r="Q23" s="17"/>
      <c r="R23" s="17"/>
      <c r="S23" s="17"/>
      <c r="T23" s="17"/>
      <c r="U23" s="17"/>
      <c r="V23" s="17"/>
      <c r="W23" s="47"/>
    </row>
    <row r="24" spans="1:25" ht="3" customHeight="1" x14ac:dyDescent="0.25">
      <c r="A24" s="23"/>
      <c r="B24" s="23"/>
      <c r="C24" s="23"/>
      <c r="D24" s="23"/>
      <c r="E24" s="23"/>
      <c r="F24" s="23"/>
      <c r="G24" s="23"/>
      <c r="H24" s="23"/>
      <c r="I24" s="23"/>
      <c r="J24" s="23"/>
      <c r="K24" s="23"/>
      <c r="L24" s="23"/>
      <c r="M24" s="23"/>
      <c r="N24" s="23"/>
      <c r="O24" s="23"/>
      <c r="P24" s="21"/>
      <c r="Q24" s="21"/>
      <c r="R24" s="21"/>
      <c r="S24" s="21"/>
      <c r="T24" s="21"/>
      <c r="U24" s="21"/>
      <c r="V24" s="21"/>
      <c r="W24" s="21"/>
    </row>
    <row r="25" spans="1:25" ht="3" customHeight="1" x14ac:dyDescent="0.25">
      <c r="A25" s="23"/>
      <c r="B25" s="23"/>
      <c r="C25" s="23"/>
      <c r="D25" s="23"/>
      <c r="E25" s="23"/>
      <c r="F25" s="23"/>
      <c r="G25" s="23"/>
      <c r="H25" s="23"/>
      <c r="I25" s="23"/>
      <c r="J25" s="23"/>
      <c r="K25" s="23"/>
      <c r="L25" s="23"/>
      <c r="M25" s="23"/>
      <c r="N25" s="23"/>
      <c r="O25" s="23"/>
      <c r="P25" s="21"/>
      <c r="Q25" s="21"/>
      <c r="R25" s="21"/>
      <c r="S25" s="21"/>
      <c r="T25" s="21"/>
      <c r="U25" s="21"/>
      <c r="V25" s="21"/>
      <c r="W25" s="21"/>
    </row>
    <row r="26" spans="1:25" ht="16.5" customHeight="1" x14ac:dyDescent="0.25">
      <c r="A26" s="80"/>
      <c r="B26" s="22" t="s">
        <v>43</v>
      </c>
      <c r="C26" s="23"/>
      <c r="D26" s="22"/>
      <c r="E26" s="23"/>
      <c r="F26" s="23"/>
      <c r="G26" s="22"/>
      <c r="H26" s="22"/>
      <c r="I26" s="22"/>
      <c r="J26" s="22"/>
      <c r="K26" s="22"/>
      <c r="L26" s="22"/>
      <c r="M26" s="22"/>
      <c r="N26" s="22"/>
      <c r="O26" s="22"/>
      <c r="P26" s="79"/>
      <c r="Q26" s="21"/>
      <c r="R26" s="21"/>
      <c r="S26" s="21"/>
      <c r="T26" s="21"/>
      <c r="U26" s="21"/>
      <c r="V26" s="21"/>
      <c r="W26" s="21"/>
    </row>
    <row r="27" spans="1:25" ht="16.5" customHeight="1" x14ac:dyDescent="0.25">
      <c r="A27" s="75"/>
      <c r="B27" s="125" t="s">
        <v>95</v>
      </c>
      <c r="C27" s="80"/>
      <c r="D27" s="43"/>
      <c r="E27" s="42"/>
      <c r="F27" s="80"/>
      <c r="G27" s="80"/>
      <c r="H27" s="80"/>
      <c r="I27" s="43"/>
      <c r="J27" s="80">
        <v>7</v>
      </c>
      <c r="K27" s="80">
        <v>8</v>
      </c>
      <c r="L27" s="80">
        <v>8</v>
      </c>
      <c r="M27" s="80">
        <v>0</v>
      </c>
      <c r="N27" s="83" t="s">
        <v>67</v>
      </c>
      <c r="O27" s="126"/>
      <c r="P27" s="79"/>
      <c r="Q27" s="21"/>
      <c r="R27" s="21"/>
      <c r="S27" s="21"/>
      <c r="T27" s="21"/>
      <c r="U27" s="97"/>
      <c r="V27" s="97"/>
      <c r="W27" s="21"/>
    </row>
    <row r="28" spans="1:25" ht="16.5" customHeight="1" x14ac:dyDescent="0.25">
      <c r="A28" s="75"/>
      <c r="B28" s="42" t="s">
        <v>45</v>
      </c>
      <c r="C28" s="175"/>
      <c r="D28" s="43"/>
      <c r="E28" s="23"/>
      <c r="F28" s="80"/>
      <c r="G28" s="84"/>
      <c r="H28" s="84"/>
      <c r="I28" s="84"/>
      <c r="J28" s="84"/>
      <c r="K28" s="84"/>
      <c r="L28" s="84"/>
      <c r="M28" s="80"/>
      <c r="N28" s="82"/>
      <c r="O28" s="127"/>
      <c r="P28" s="79"/>
      <c r="Q28" s="21"/>
      <c r="R28" s="21"/>
      <c r="S28" s="21"/>
      <c r="T28" s="21"/>
      <c r="U28" s="21"/>
      <c r="V28" s="97"/>
      <c r="W28" s="21"/>
    </row>
    <row r="29" spans="1:25" ht="16.5" customHeight="1" x14ac:dyDescent="0.25">
      <c r="A29" s="75"/>
      <c r="B29" s="125" t="s">
        <v>96</v>
      </c>
      <c r="C29" s="80"/>
      <c r="D29" s="43"/>
      <c r="E29" s="44">
        <v>9</v>
      </c>
      <c r="F29" s="80">
        <v>8</v>
      </c>
      <c r="G29" s="80">
        <v>0</v>
      </c>
      <c r="H29" s="83" t="s">
        <v>67</v>
      </c>
      <c r="I29" s="82"/>
      <c r="J29" s="80"/>
      <c r="K29" s="80"/>
      <c r="L29" s="84"/>
      <c r="M29" s="82"/>
      <c r="N29" s="80"/>
      <c r="O29" s="42"/>
      <c r="P29" s="79"/>
      <c r="Q29" s="21"/>
      <c r="R29" s="21"/>
      <c r="S29" s="21"/>
      <c r="T29" s="21"/>
      <c r="U29" s="97"/>
      <c r="V29" s="21"/>
      <c r="W29" s="21"/>
    </row>
    <row r="30" spans="1:25" x14ac:dyDescent="0.25">
      <c r="A30" s="75"/>
      <c r="B30" s="125" t="s">
        <v>97</v>
      </c>
      <c r="C30" s="80"/>
      <c r="D30" s="43">
        <v>8</v>
      </c>
      <c r="E30" s="42">
        <v>9</v>
      </c>
      <c r="F30" s="80">
        <v>0</v>
      </c>
      <c r="G30" s="80">
        <v>0</v>
      </c>
      <c r="H30" s="83" t="s">
        <v>67</v>
      </c>
      <c r="I30" s="82"/>
      <c r="J30" s="80"/>
      <c r="K30" s="80"/>
      <c r="L30" s="80"/>
      <c r="M30" s="82"/>
      <c r="N30" s="76"/>
      <c r="O30" s="79"/>
      <c r="P30" s="79"/>
      <c r="Q30" s="21"/>
      <c r="R30" s="21"/>
      <c r="S30" s="21"/>
      <c r="T30" s="21"/>
      <c r="U30" s="97"/>
      <c r="V30" s="21"/>
      <c r="W30" s="21"/>
    </row>
    <row r="31" spans="1:25" ht="14.4" thickBot="1" x14ac:dyDescent="0.3">
      <c r="A31" s="75"/>
      <c r="B31" s="125" t="s">
        <v>98</v>
      </c>
      <c r="C31" s="80"/>
      <c r="D31" s="43"/>
      <c r="E31" s="87">
        <v>3</v>
      </c>
      <c r="F31" s="88">
        <v>1</v>
      </c>
      <c r="G31" s="88">
        <v>4</v>
      </c>
      <c r="H31" s="118" t="s">
        <v>67</v>
      </c>
      <c r="I31" s="83"/>
      <c r="J31" s="80"/>
      <c r="K31" s="80"/>
      <c r="L31" s="80"/>
      <c r="M31" s="82"/>
      <c r="N31" s="75"/>
      <c r="O31" s="91"/>
      <c r="P31" s="79"/>
      <c r="Q31" s="21"/>
      <c r="R31" s="21"/>
      <c r="S31" s="21"/>
      <c r="T31" s="21"/>
      <c r="U31" s="97"/>
      <c r="V31" s="21"/>
      <c r="W31" s="21"/>
    </row>
    <row r="32" spans="1:25" ht="16.5" customHeight="1" thickBot="1" x14ac:dyDescent="0.3">
      <c r="A32" s="80"/>
      <c r="B32" s="125" t="s">
        <v>91</v>
      </c>
      <c r="C32" s="80"/>
      <c r="D32" s="43"/>
      <c r="E32" s="44"/>
      <c r="F32" s="84"/>
      <c r="G32" s="84"/>
      <c r="H32" s="84"/>
      <c r="I32" s="84"/>
      <c r="J32" s="88" t="s">
        <v>287</v>
      </c>
      <c r="K32" s="88">
        <v>1</v>
      </c>
      <c r="L32" s="88">
        <v>9</v>
      </c>
      <c r="M32" s="88">
        <v>4</v>
      </c>
      <c r="N32" s="118" t="s">
        <v>94</v>
      </c>
      <c r="O32" s="128"/>
      <c r="P32" s="79"/>
      <c r="Q32" s="21"/>
      <c r="R32" s="21"/>
      <c r="S32" s="21"/>
      <c r="T32" s="21"/>
      <c r="U32" s="97"/>
      <c r="V32" s="97"/>
      <c r="W32" s="21"/>
    </row>
    <row r="33" spans="1:23" ht="16.5" customHeight="1" thickBot="1" x14ac:dyDescent="0.3">
      <c r="A33" s="76"/>
      <c r="B33" s="165" t="s">
        <v>92</v>
      </c>
      <c r="C33" s="167"/>
      <c r="D33" s="171"/>
      <c r="E33" s="165"/>
      <c r="F33" s="166"/>
      <c r="G33" s="167"/>
      <c r="H33" s="167"/>
      <c r="I33" s="75"/>
      <c r="J33" s="121" t="s">
        <v>93</v>
      </c>
      <c r="K33" s="122">
        <v>3</v>
      </c>
      <c r="L33" s="122">
        <v>1</v>
      </c>
      <c r="M33" s="92">
        <v>4</v>
      </c>
      <c r="N33" s="123" t="s">
        <v>94</v>
      </c>
      <c r="O33" s="97"/>
      <c r="P33" s="79"/>
      <c r="Q33" s="49"/>
      <c r="R33" s="49"/>
      <c r="S33" s="21"/>
      <c r="T33" s="21"/>
      <c r="U33" s="97"/>
      <c r="V33" s="97"/>
      <c r="W33" s="21"/>
    </row>
    <row r="34" spans="1:23" ht="14.4" thickTop="1" x14ac:dyDescent="0.25">
      <c r="A34" s="80"/>
      <c r="B34" s="23"/>
      <c r="C34" s="80"/>
      <c r="D34" s="43"/>
      <c r="E34" s="80"/>
      <c r="F34" s="80"/>
      <c r="G34" s="80"/>
      <c r="H34" s="80"/>
      <c r="I34" s="80"/>
      <c r="J34" s="84"/>
      <c r="K34" s="84"/>
      <c r="L34" s="84"/>
      <c r="M34" s="84"/>
      <c r="N34" s="80"/>
      <c r="O34" s="42"/>
      <c r="P34" s="79"/>
      <c r="Q34" s="21"/>
      <c r="R34" s="21"/>
      <c r="S34" s="21"/>
      <c r="T34" s="21"/>
      <c r="U34" s="21"/>
      <c r="V34" s="21"/>
      <c r="W34" s="21"/>
    </row>
    <row r="35" spans="1:23" x14ac:dyDescent="0.25">
      <c r="A35" s="75"/>
      <c r="B35" s="91"/>
      <c r="C35" s="75"/>
      <c r="D35" s="120"/>
      <c r="E35" s="75"/>
      <c r="F35" s="75"/>
      <c r="G35" s="75"/>
      <c r="H35" s="75"/>
      <c r="I35" s="75"/>
      <c r="J35" s="75"/>
      <c r="K35" s="75"/>
      <c r="L35" s="75"/>
      <c r="M35" s="75"/>
      <c r="N35" s="75"/>
      <c r="O35" s="91"/>
      <c r="P35" s="79"/>
      <c r="Q35" s="21"/>
      <c r="R35" s="21"/>
      <c r="S35" s="21"/>
      <c r="T35" s="21"/>
      <c r="U35" s="21"/>
      <c r="V35" s="21"/>
      <c r="W35" s="21"/>
    </row>
    <row r="36" spans="1:23" ht="15" customHeight="1" x14ac:dyDescent="0.25">
      <c r="A36" s="21"/>
      <c r="B36" s="21"/>
      <c r="C36" s="21"/>
      <c r="D36" s="21"/>
      <c r="E36" s="21"/>
      <c r="F36" s="21"/>
      <c r="G36" s="21"/>
      <c r="H36" s="21"/>
      <c r="I36" s="21"/>
      <c r="J36" s="21"/>
      <c r="K36" s="21"/>
      <c r="L36" s="21"/>
      <c r="M36" s="21"/>
      <c r="N36" s="21"/>
      <c r="O36" s="21"/>
      <c r="P36" s="21"/>
      <c r="Q36" s="21"/>
      <c r="R36" s="21"/>
      <c r="S36" s="21"/>
      <c r="T36" s="21"/>
      <c r="U36" s="21"/>
      <c r="V36" s="21"/>
      <c r="W36" s="21"/>
    </row>
    <row r="37" spans="1:23" x14ac:dyDescent="0.25">
      <c r="A37" s="442" t="s">
        <v>184</v>
      </c>
      <c r="B37" s="442"/>
      <c r="C37" s="442"/>
      <c r="D37" s="442"/>
      <c r="E37" s="442"/>
      <c r="F37" s="442"/>
      <c r="G37" s="442"/>
      <c r="H37" s="442"/>
      <c r="I37" s="442"/>
      <c r="J37" s="442"/>
      <c r="K37" s="442"/>
      <c r="L37" s="442"/>
      <c r="M37" s="442"/>
      <c r="N37" s="442"/>
      <c r="O37" s="442"/>
      <c r="P37" s="17"/>
      <c r="Q37" s="17"/>
      <c r="R37" s="21"/>
      <c r="S37" s="21"/>
      <c r="T37" s="21"/>
      <c r="U37" s="21"/>
      <c r="V37" s="97"/>
      <c r="W37" s="21"/>
    </row>
    <row r="38" spans="1:23" x14ac:dyDescent="0.25">
      <c r="A38" s="422" t="s">
        <v>99</v>
      </c>
      <c r="B38" s="422"/>
      <c r="C38" s="422"/>
      <c r="D38" s="422"/>
      <c r="E38" s="422"/>
      <c r="F38" s="422"/>
      <c r="G38" s="422"/>
      <c r="H38" s="422"/>
      <c r="I38" s="422"/>
      <c r="J38" s="422"/>
      <c r="K38" s="422"/>
      <c r="L38" s="422"/>
      <c r="M38" s="422"/>
      <c r="N38" s="422"/>
      <c r="O38" s="422"/>
      <c r="P38" s="17"/>
      <c r="Q38" s="47"/>
      <c r="R38" s="21"/>
      <c r="S38" s="21"/>
      <c r="T38" s="21"/>
      <c r="U38" s="21"/>
      <c r="V38" s="97"/>
      <c r="W38" s="21"/>
    </row>
    <row r="39" spans="1:23" x14ac:dyDescent="0.25">
      <c r="A39" s="422" t="s">
        <v>242</v>
      </c>
      <c r="B39" s="422"/>
      <c r="C39" s="422"/>
      <c r="D39" s="422"/>
      <c r="E39" s="422"/>
      <c r="F39" s="422"/>
      <c r="G39" s="422"/>
      <c r="H39" s="422"/>
      <c r="I39" s="422"/>
      <c r="J39" s="422"/>
      <c r="K39" s="422"/>
      <c r="L39" s="422"/>
      <c r="M39" s="422"/>
      <c r="N39" s="422"/>
      <c r="O39" s="422"/>
      <c r="P39" s="17"/>
      <c r="Q39" s="47"/>
      <c r="R39" s="21"/>
      <c r="S39" s="21"/>
      <c r="T39" s="21"/>
      <c r="U39" s="21"/>
      <c r="V39" s="97"/>
      <c r="W39" s="21"/>
    </row>
    <row r="40" spans="1:23" ht="3" customHeight="1" x14ac:dyDescent="0.25">
      <c r="A40" s="22"/>
      <c r="B40" s="22"/>
      <c r="C40" s="22"/>
      <c r="D40" s="22"/>
      <c r="E40" s="22"/>
      <c r="F40" s="22"/>
      <c r="G40" s="22"/>
      <c r="H40" s="22"/>
      <c r="I40" s="22"/>
      <c r="J40" s="22"/>
      <c r="K40" s="22"/>
      <c r="L40" s="22"/>
      <c r="M40" s="22"/>
      <c r="N40" s="22"/>
      <c r="O40" s="22"/>
      <c r="P40" s="21"/>
      <c r="Q40" s="21"/>
      <c r="R40" s="21"/>
      <c r="S40" s="21"/>
      <c r="T40" s="21"/>
      <c r="U40" s="21"/>
      <c r="V40" s="97"/>
      <c r="W40" s="21"/>
    </row>
    <row r="41" spans="1:23" ht="3" customHeight="1" x14ac:dyDescent="0.25">
      <c r="A41" s="22"/>
      <c r="B41" s="23"/>
      <c r="C41" s="23"/>
      <c r="D41" s="23"/>
      <c r="E41" s="23"/>
      <c r="F41" s="23"/>
      <c r="G41" s="23"/>
      <c r="H41" s="23"/>
      <c r="I41" s="23"/>
      <c r="J41" s="23"/>
      <c r="K41" s="23"/>
      <c r="L41" s="23"/>
      <c r="M41" s="23"/>
      <c r="N41" s="23"/>
      <c r="O41" s="23"/>
      <c r="P41" s="21"/>
      <c r="Q41" s="21"/>
      <c r="R41" s="21"/>
      <c r="S41" s="21"/>
      <c r="T41" s="21"/>
      <c r="U41" s="21"/>
      <c r="V41" s="97"/>
      <c r="W41" s="21"/>
    </row>
    <row r="42" spans="1:23" x14ac:dyDescent="0.25">
      <c r="A42" s="80"/>
      <c r="B42" s="22" t="s">
        <v>243</v>
      </c>
      <c r="C42" s="23"/>
      <c r="D42" s="80"/>
      <c r="E42" s="23"/>
      <c r="F42" s="42"/>
      <c r="G42" s="80"/>
      <c r="H42" s="80"/>
      <c r="I42" s="22"/>
      <c r="J42" s="80">
        <v>50</v>
      </c>
      <c r="K42" s="22">
        <v>6</v>
      </c>
      <c r="L42" s="42">
        <v>0</v>
      </c>
      <c r="M42" s="42">
        <v>0</v>
      </c>
      <c r="N42" s="129" t="s">
        <v>67</v>
      </c>
      <c r="O42" s="80"/>
      <c r="P42" s="79"/>
      <c r="Q42" s="21"/>
      <c r="R42" s="21"/>
      <c r="S42" s="21"/>
      <c r="T42" s="21"/>
      <c r="U42" s="97"/>
      <c r="V42" s="21"/>
    </row>
    <row r="43" spans="1:23" x14ac:dyDescent="0.25">
      <c r="A43" s="75"/>
      <c r="B43" s="21" t="s">
        <v>100</v>
      </c>
      <c r="C43" s="130"/>
      <c r="D43" s="86" t="s">
        <v>93</v>
      </c>
      <c r="E43" s="42">
        <v>3</v>
      </c>
      <c r="F43" s="80">
        <v>1</v>
      </c>
      <c r="G43" s="80">
        <v>4</v>
      </c>
      <c r="H43" s="83" t="s">
        <v>94</v>
      </c>
      <c r="I43" s="43"/>
      <c r="J43" s="80"/>
      <c r="K43" s="80"/>
      <c r="L43" s="80"/>
      <c r="M43" s="80"/>
      <c r="N43" s="83"/>
      <c r="O43" s="83"/>
      <c r="P43" s="79"/>
      <c r="Q43" s="21"/>
      <c r="R43" s="21"/>
      <c r="S43" s="21"/>
      <c r="T43" s="21"/>
      <c r="U43" s="97"/>
      <c r="V43" s="21"/>
    </row>
    <row r="44" spans="1:23" ht="14.4" thickBot="1" x14ac:dyDescent="0.3">
      <c r="A44" s="76"/>
      <c r="B44" s="23" t="s">
        <v>101</v>
      </c>
      <c r="C44" s="130"/>
      <c r="D44" s="88">
        <v>3</v>
      </c>
      <c r="E44" s="88">
        <v>0</v>
      </c>
      <c r="F44" s="88">
        <v>0</v>
      </c>
      <c r="G44" s="88">
        <v>0</v>
      </c>
      <c r="H44" s="118" t="s">
        <v>67</v>
      </c>
      <c r="I44" s="78"/>
      <c r="J44" s="84"/>
      <c r="K44" s="84"/>
      <c r="L44" s="84"/>
      <c r="M44" s="84"/>
      <c r="N44" s="80"/>
      <c r="O44" s="82"/>
      <c r="P44" s="79"/>
      <c r="Q44" s="21"/>
      <c r="R44" s="21"/>
    </row>
    <row r="45" spans="1:23" ht="14.4" thickBot="1" x14ac:dyDescent="0.3">
      <c r="A45" s="75"/>
      <c r="B45" s="22" t="s">
        <v>102</v>
      </c>
      <c r="C45" s="131"/>
      <c r="D45" s="84"/>
      <c r="E45" s="44"/>
      <c r="F45" s="84"/>
      <c r="G45" s="84"/>
      <c r="H45" s="96"/>
      <c r="I45" s="82"/>
      <c r="J45" s="89" t="s">
        <v>288</v>
      </c>
      <c r="K45" s="88">
        <v>3</v>
      </c>
      <c r="L45" s="88">
        <v>1</v>
      </c>
      <c r="M45" s="88">
        <v>4</v>
      </c>
      <c r="N45" s="118" t="s">
        <v>94</v>
      </c>
      <c r="O45" s="82"/>
      <c r="P45" s="79"/>
      <c r="Q45" s="21"/>
      <c r="R45" s="21"/>
    </row>
    <row r="46" spans="1:23" ht="14.4" thickBot="1" x14ac:dyDescent="0.3">
      <c r="A46" s="75"/>
      <c r="B46" s="22" t="s">
        <v>244</v>
      </c>
      <c r="C46" s="130"/>
      <c r="D46" s="80"/>
      <c r="E46" s="42"/>
      <c r="F46" s="80"/>
      <c r="G46" s="80"/>
      <c r="H46" s="83"/>
      <c r="I46" s="82"/>
      <c r="J46" s="92">
        <v>45</v>
      </c>
      <c r="K46" s="92">
        <v>2</v>
      </c>
      <c r="L46" s="92">
        <v>8</v>
      </c>
      <c r="M46" s="92">
        <v>6</v>
      </c>
      <c r="N46" s="94" t="s">
        <v>67</v>
      </c>
      <c r="O46" s="82"/>
      <c r="P46" s="79"/>
      <c r="Q46" s="21"/>
      <c r="R46" s="21"/>
    </row>
    <row r="47" spans="1:23" ht="14.4" thickTop="1" x14ac:dyDescent="0.25">
      <c r="A47" s="75"/>
      <c r="B47" s="21"/>
      <c r="C47" s="176"/>
      <c r="D47" s="75"/>
      <c r="E47" s="91"/>
      <c r="F47" s="75"/>
      <c r="G47" s="75"/>
      <c r="H47" s="119"/>
      <c r="I47" s="119"/>
      <c r="J47" s="76"/>
      <c r="K47" s="76"/>
      <c r="L47" s="76"/>
      <c r="M47" s="76"/>
      <c r="N47" s="76"/>
      <c r="O47" s="177"/>
      <c r="P47" s="79"/>
      <c r="Q47" s="21"/>
      <c r="R47" s="21"/>
    </row>
  </sheetData>
  <mergeCells count="22">
    <mergeCell ref="A17:N17"/>
    <mergeCell ref="A4:V4"/>
    <mergeCell ref="A38:O38"/>
    <mergeCell ref="A39:O39"/>
    <mergeCell ref="J15:P15"/>
    <mergeCell ref="A21:N21"/>
    <mergeCell ref="A22:N22"/>
    <mergeCell ref="A23:N23"/>
    <mergeCell ref="A19:B19"/>
    <mergeCell ref="A37:O37"/>
    <mergeCell ref="J13:P13"/>
    <mergeCell ref="J14:P14"/>
    <mergeCell ref="A1:B1"/>
    <mergeCell ref="A3:W3"/>
    <mergeCell ref="J11:P11"/>
    <mergeCell ref="J12:P12"/>
    <mergeCell ref="A6:R6"/>
    <mergeCell ref="A7:R7"/>
    <mergeCell ref="A5:V5"/>
    <mergeCell ref="J8:P8"/>
    <mergeCell ref="J9:P9"/>
    <mergeCell ref="J10:P10"/>
  </mergeCells>
  <phoneticPr fontId="7" type="noConversion"/>
  <pageMargins left="1.25" right="0.5" top="1" bottom="1" header="0.5" footer="0.5"/>
  <pageSetup orientation="portrait" r:id="rId1"/>
  <headerFooter>
    <oddFooter xml:space="preserve">&amp;L&amp;8© 2015 McGraw-Hill Education. This is proprietary material solely for authorized instructor use. Not authorized for sale or 
distribution in any manner.&amp;C&amp;9 2-&amp;P&amp;R&amp;10
</oddFooter>
  </headerFooter>
  <colBreaks count="1" manualBreakCount="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17</vt:i4>
      </vt:variant>
    </vt:vector>
  </HeadingPairs>
  <TitlesOfParts>
    <vt:vector size="35" baseType="lpstr">
      <vt:lpstr>Est. Times</vt:lpstr>
      <vt:lpstr>Thinking Critically, DQ 1-9</vt:lpstr>
      <vt:lpstr>DQ 10-12, E2.1-4</vt:lpstr>
      <vt:lpstr>E2.5-2.7</vt:lpstr>
      <vt:lpstr>Ex2.8-2.10</vt:lpstr>
      <vt:lpstr>Ex2.10</vt:lpstr>
      <vt:lpstr>Prob2.1A-2.2A</vt:lpstr>
      <vt:lpstr>Prob2.1A-2.2A (2)</vt:lpstr>
      <vt:lpstr>Prob2.3A-2.4A</vt:lpstr>
      <vt:lpstr>Prob2.3A-2.4A (2)</vt:lpstr>
      <vt:lpstr>Prob2.1B-2.2B</vt:lpstr>
      <vt:lpstr>Prob2.1B-2.2B (2)</vt:lpstr>
      <vt:lpstr>Prob2.3B-2.4B</vt:lpstr>
      <vt:lpstr>Prob2.3B-2.4B (2)</vt:lpstr>
      <vt:lpstr>CT2.1</vt:lpstr>
      <vt:lpstr>CT2.1 cont.</vt:lpstr>
      <vt:lpstr>CT2.2</vt:lpstr>
      <vt:lpstr>Business Connections</vt:lpstr>
      <vt:lpstr>'Business Connections'!Print_Area</vt:lpstr>
      <vt:lpstr>CT2.1!Print_Area</vt:lpstr>
      <vt:lpstr>'CT2.1 cont.'!Print_Area</vt:lpstr>
      <vt:lpstr>CT2.2!Print_Area</vt:lpstr>
      <vt:lpstr>'DQ 10-12, E2.1-4'!Print_Area</vt:lpstr>
      <vt:lpstr>'E2.5-2.7'!Print_Area</vt:lpstr>
      <vt:lpstr>Ex2.10!Print_Area</vt:lpstr>
      <vt:lpstr>'Ex2.8-2.10'!Print_Area</vt:lpstr>
      <vt:lpstr>'Prob2.1A-2.2A'!Print_Area</vt:lpstr>
      <vt:lpstr>'Prob2.1A-2.2A (2)'!Print_Area</vt:lpstr>
      <vt:lpstr>'Prob2.1B-2.2B'!Print_Area</vt:lpstr>
      <vt:lpstr>'Prob2.1B-2.2B (2)'!Print_Area</vt:lpstr>
      <vt:lpstr>'Prob2.3A-2.4A'!Print_Area</vt:lpstr>
      <vt:lpstr>'Prob2.3A-2.4A (2)'!Print_Area</vt:lpstr>
      <vt:lpstr>'Prob2.3B-2.4B'!Print_Area</vt:lpstr>
      <vt:lpstr>'Prob2.3B-2.4B (2)'!Print_Area</vt:lpstr>
      <vt:lpstr>'Thinking Critically, DQ 1-9'!Print_Area</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dc:creator>
  <cp:lastModifiedBy>McCormick, Michael</cp:lastModifiedBy>
  <cp:lastPrinted>2016-07-11T16:54:34Z</cp:lastPrinted>
  <dcterms:created xsi:type="dcterms:W3CDTF">2004-06-25T17:18:41Z</dcterms:created>
  <dcterms:modified xsi:type="dcterms:W3CDTF">2017-01-10T23:36:29Z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