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2" r:id="rId1"/>
    <sheet name="Data" sheetId="1" r:id="rId2"/>
    <sheet name="_STDS_DG3E4DE38"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ctualSales">Data!$B$2:$B$284</definedName>
    <definedName name="ST_Month">Data!$A$2:$A$284</definedName>
    <definedName name="ST_Month_5">Data!$E$2:$E$284</definedName>
    <definedName name="ST_SeasonalIndex">Data!$C$2:$C$284</definedName>
    <definedName name="ST_SeasonallyAdjustedSales">Data!$D$2:$D$284</definedName>
    <definedName name="STWBD_StatToolsTimeSeriesGraph_DefaultUseLabelVariable" hidden="1">"TRUE"</definedName>
    <definedName name="STWBD_StatToolsTimeSeriesGraph_HasDefaultInfo" hidden="1">"TRUE"</definedName>
    <definedName name="STWBD_StatToolsTimeSeriesGraph_LabelVariable" hidden="1">"U_x0001_VG2AB8C136300FA4F3_x0001_"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"U_x0001_VG172166D5152F937C_x0001_"</definedName>
    <definedName name="STWBD_StatToolsTimeSeriesGraph_VariableList_2" hidden="1">"U_x0001_VG11FD0C5437DF0EF2_x0001_"</definedName>
    <definedName name="STWBD_StatToolsTimeSeriesGraph_VarSelectorDefaultDataSet" hidden="1">"DG3E4DE38"</definedName>
  </definedNames>
  <calcPr calcId="162913"/>
</workbook>
</file>

<file path=xl/calcChain.xml><?xml version="1.0" encoding="utf-8"?>
<calcChain xmlns="http://schemas.openxmlformats.org/spreadsheetml/2006/main">
  <c r="J23" i="1" l="1"/>
  <c r="J24" i="1"/>
  <c r="J25" i="1"/>
  <c r="J26" i="1"/>
  <c r="J27" i="1"/>
  <c r="J28" i="1"/>
  <c r="J29" i="1"/>
  <c r="J30" i="1"/>
  <c r="J31" i="1"/>
  <c r="J32" i="1"/>
  <c r="J33" i="1"/>
  <c r="J22" i="1"/>
  <c r="I23" i="1"/>
  <c r="I24" i="1"/>
  <c r="I25" i="1"/>
  <c r="I26" i="1"/>
  <c r="I27" i="1"/>
  <c r="I28" i="1"/>
  <c r="I29" i="1"/>
  <c r="I30" i="1"/>
  <c r="I31" i="1"/>
  <c r="I32" i="1"/>
  <c r="I33" i="1"/>
  <c r="I22" i="1"/>
  <c r="B9" i="5"/>
  <c r="B25" i="5"/>
  <c r="B22" i="5"/>
  <c r="B19" i="5"/>
  <c r="B16" i="5"/>
  <c r="B13" i="5"/>
  <c r="B7" i="5"/>
  <c r="B3" i="5"/>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E2" i="1" l="1"/>
</calcChain>
</file>

<file path=xl/comments1.xml><?xml version="1.0" encoding="utf-8"?>
<comments xmlns="http://schemas.openxmlformats.org/spreadsheetml/2006/main">
  <authors>
    <author>Chris</author>
  </authors>
  <commentList>
    <comment ref="D1" authorId="0" shapeId="0">
      <text>
        <r>
          <rPr>
            <b/>
            <sz val="9"/>
            <color indexed="81"/>
            <rFont val="Tahoma"/>
            <family val="2"/>
          </rPr>
          <t xml:space="preserve">Each value is expressed in millions of dollars.
</t>
        </r>
        <r>
          <rPr>
            <sz val="9"/>
            <color indexed="81"/>
            <rFont val="Tahoma"/>
            <family val="2"/>
          </rPr>
          <t xml:space="preserve">
</t>
        </r>
      </text>
    </comment>
  </commentList>
</comments>
</file>

<file path=xl/sharedStrings.xml><?xml version="1.0" encoding="utf-8"?>
<sst xmlns="http://schemas.openxmlformats.org/spreadsheetml/2006/main" count="73" uniqueCount="71">
  <si>
    <t>Seasonally Adjusted Sales</t>
  </si>
  <si>
    <t>Actual Sales</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</si>
  <si>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</si>
  <si>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</si>
  <si>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</si>
  <si>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</si>
  <si>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</si>
  <si>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</si>
  <si>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</si>
  <si>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</si>
  <si>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</si>
  <si>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</si>
  <si>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</si>
  <si>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</si>
  <si>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</si>
  <si>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DG3E4DE38</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</si>
  <si>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</si>
  <si>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</si>
  <si>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</si>
  <si>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</si>
  <si>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</si>
  <si>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</si>
  <si>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</si>
  <si>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</si>
  <si>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</si>
  <si>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</si>
  <si>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</si>
  <si>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</si>
  <si>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</si>
  <si>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</si>
  <si>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</si>
  <si>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</si>
  <si>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ST_ActualSales</t>
  </si>
  <si>
    <t>2 : Ranges</t>
  </si>
  <si>
    <t>2 : MultiRefs</t>
  </si>
  <si>
    <t>3 : Info</t>
  </si>
  <si>
    <t>var3</t>
  </si>
  <si>
    <t>ST_SeasonallyAdjustedSales</t>
  </si>
  <si>
    <t>3 : Ranges</t>
  </si>
  <si>
    <t>3 : MultiRefs</t>
  </si>
  <si>
    <t>Jan</t>
  </si>
  <si>
    <t>Feb</t>
  </si>
  <si>
    <t>Mar</t>
  </si>
  <si>
    <t>Apr</t>
  </si>
  <si>
    <t>May</t>
  </si>
  <si>
    <t>Jun</t>
  </si>
  <si>
    <t>Jul</t>
  </si>
  <si>
    <t>Aug</t>
  </si>
  <si>
    <t>Sep</t>
  </si>
  <si>
    <t>Oct</t>
  </si>
  <si>
    <t>Nov</t>
  </si>
  <si>
    <t>Dec</t>
  </si>
  <si>
    <t>Month #</t>
  </si>
  <si>
    <t>Avg SA Sales</t>
  </si>
  <si>
    <t>Avg Sales</t>
  </si>
  <si>
    <t>Seasonal Index</t>
  </si>
  <si>
    <t>ST_SeasonalIndex</t>
  </si>
  <si>
    <t>4 : Info</t>
  </si>
  <si>
    <t>4 : Ranges</t>
  </si>
  <si>
    <t>4 : MultiRefs</t>
  </si>
  <si>
    <t>VG2AB8C136300FA4F3</t>
  </si>
  <si>
    <t>VG172166D5152F937C</t>
  </si>
  <si>
    <t>VG17FC7E1A11BBFDF4</t>
  </si>
  <si>
    <t>VG11FD0C5437DF0EF2</t>
  </si>
  <si>
    <t>var4</t>
  </si>
  <si>
    <t>5 : Info</t>
  </si>
  <si>
    <t>VG22A017BC2781A674</t>
  </si>
  <si>
    <t>var5</t>
  </si>
  <si>
    <t>ST_Month_5</t>
  </si>
  <si>
    <t>5 : Ranges</t>
  </si>
  <si>
    <t>5 : MultiRefs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</si>
</sst>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yyyy"/>
  </numFmts>
  <fonts count="6" x14ac:knownFonts="1">
    <font>
      <sz val="11"/>
      <color rgb="FF000000"/>
      <name val="Calibri"/>
      <family val="2"/>
    </font>
    <font>
      <b/>
      <sz val="11"/>
      <name val="Calibri"/>
      <family val="2"/>
      <scheme val="minor"/>
    </font>
    <font>
      <sz val="11"/>
      <name val="Calibri"/>
      <family val="2"/>
      <scheme val="minor"/>
    </font>
    <font>
      <b/>
      <sz val="11"/>
      <color rgb="FF000000"/>
      <name val="Calibri"/>
      <family val="2"/>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3" fontId="0" fillId="0" borderId="0" xfId="0" applyNumberFormat="1"/>
    <xf numFmtId="3" fontId="2" fillId="0" borderId="0" xfId="0" applyNumberFormat="1" applyFon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0" fillId="0" borderId="0" xfId="0" applyAlignment="1">
      <alignment horizontal="center"/>
    </xf>
    <xf numFmtId="0" fontId="0" fillId="0" borderId="0" xfId="0" applyAlignment="1">
      <alignment horizontal="left"/>
    </xf>
    <xf numFmtId="0" fontId="3" fillId="0" borderId="0" xfId="0" applyFont="1" applyAlignment="1">
      <alignment horizontal="left"/>
    </xf>
    <xf numFmtId="0" fontId="0" fillId="0" borderId="0" xfId="0" applyAlignment="1">
      <alignment horizontal="right"/>
    </xf>
    <xf numFmtId="0" fontId="0" fillId="0" borderId="0" xfId="0" applyNumberFormat="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Data!$I$21</c:f>
              <c:strCache>
                <c:ptCount val="1"/>
                <c:pt idx="0">
                  <c:v>Avg Sales</c:v>
                </c:pt>
              </c:strCache>
            </c:strRef>
          </c:tx>
          <c:cat>
            <c:strRef>
              <c:f>Data!$H$22:$H$33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Data!$I$22:$I$33</c:f>
              <c:numCache>
                <c:formatCode>#,##0</c:formatCode>
                <c:ptCount val="12"/>
                <c:pt idx="0">
                  <c:v>24720.166666666668</c:v>
                </c:pt>
                <c:pt idx="1">
                  <c:v>23969.791666666668</c:v>
                </c:pt>
                <c:pt idx="2">
                  <c:v>27399.583333333332</c:v>
                </c:pt>
                <c:pt idx="3">
                  <c:v>27862.25</c:v>
                </c:pt>
                <c:pt idx="4">
                  <c:v>29790.541666666668</c:v>
                </c:pt>
                <c:pt idx="5">
                  <c:v>29691.833333333332</c:v>
                </c:pt>
                <c:pt idx="6">
                  <c:v>30393.333333333332</c:v>
                </c:pt>
                <c:pt idx="7">
                  <c:v>30034.217391304348</c:v>
                </c:pt>
                <c:pt idx="8">
                  <c:v>28161.695652173912</c:v>
                </c:pt>
                <c:pt idx="9">
                  <c:v>28390.304347826088</c:v>
                </c:pt>
                <c:pt idx="10">
                  <c:v>26286.347826086956</c:v>
                </c:pt>
                <c:pt idx="11">
                  <c:v>26260.565217391304</c:v>
                </c:pt>
              </c:numCache>
            </c:numRef>
          </c:val>
          <c:smooth val="0"/>
          <c:extLst>
            <c:ext xmlns:c16="http://schemas.microsoft.com/office/drawing/2014/chart" uri="{C3380CC4-5D6E-409C-BE32-E72D297353CC}">
              <c16:uniqueId val="{00000000-9956-48B1-BEA5-80D254D57A75}"/>
            </c:ext>
          </c:extLst>
        </c:ser>
        <c:ser>
          <c:idx val="1"/>
          <c:order val="1"/>
          <c:tx>
            <c:strRef>
              <c:f>Data!$J$21</c:f>
              <c:strCache>
                <c:ptCount val="1"/>
                <c:pt idx="0">
                  <c:v>Avg SA Sales</c:v>
                </c:pt>
              </c:strCache>
            </c:strRef>
          </c:tx>
          <c:cat>
            <c:strRef>
              <c:f>Data!$H$22:$H$33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Data!$J$22:$J$33</c:f>
              <c:numCache>
                <c:formatCode>#,##0</c:formatCode>
                <c:ptCount val="12"/>
                <c:pt idx="0">
                  <c:v>27017.916666666668</c:v>
                </c:pt>
                <c:pt idx="1">
                  <c:v>27431.375</c:v>
                </c:pt>
                <c:pt idx="2">
                  <c:v>27499.666666666668</c:v>
                </c:pt>
                <c:pt idx="3">
                  <c:v>27589.333333333332</c:v>
                </c:pt>
                <c:pt idx="4">
                  <c:v>27896.25</c:v>
                </c:pt>
                <c:pt idx="5">
                  <c:v>27972.375</c:v>
                </c:pt>
                <c:pt idx="6">
                  <c:v>28047.5</c:v>
                </c:pt>
                <c:pt idx="7">
                  <c:v>27919.521739130436</c:v>
                </c:pt>
                <c:pt idx="8">
                  <c:v>28122.260869565216</c:v>
                </c:pt>
                <c:pt idx="9">
                  <c:v>27938</c:v>
                </c:pt>
                <c:pt idx="10">
                  <c:v>27694.043478260868</c:v>
                </c:pt>
                <c:pt idx="11">
                  <c:v>27628.347826086956</c:v>
                </c:pt>
              </c:numCache>
            </c:numRef>
          </c:val>
          <c:smooth val="0"/>
          <c:extLst>
            <c:ext xmlns:c16="http://schemas.microsoft.com/office/drawing/2014/chart" uri="{C3380CC4-5D6E-409C-BE32-E72D297353CC}">
              <c16:uniqueId val="{00000001-9956-48B1-BEA5-80D254D57A75}"/>
            </c:ext>
          </c:extLst>
        </c:ser>
        <c:dLbls>
          <c:showLegendKey val="0"/>
          <c:showVal val="0"/>
          <c:showCatName val="0"/>
          <c:showSerName val="0"/>
          <c:showPercent val="0"/>
          <c:showBubbleSize val="0"/>
        </c:dLbls>
        <c:marker val="1"/>
        <c:smooth val="0"/>
        <c:axId val="635533432"/>
        <c:axId val="635534608"/>
      </c:lineChart>
      <c:catAx>
        <c:axId val="635533432"/>
        <c:scaling>
          <c:orientation val="minMax"/>
        </c:scaling>
        <c:delete val="0"/>
        <c:axPos val="b"/>
        <c:numFmt formatCode="General" sourceLinked="0"/>
        <c:majorTickMark val="out"/>
        <c:minorTickMark val="none"/>
        <c:tickLblPos val="nextTo"/>
        <c:crossAx val="635534608"/>
        <c:crosses val="autoZero"/>
        <c:auto val="1"/>
        <c:lblAlgn val="ctr"/>
        <c:lblOffset val="100"/>
        <c:noMultiLvlLbl val="0"/>
      </c:catAx>
      <c:valAx>
        <c:axId val="635534608"/>
        <c:scaling>
          <c:orientation val="minMax"/>
          <c:min val="20000"/>
        </c:scaling>
        <c:delete val="0"/>
        <c:axPos val="l"/>
        <c:majorGridlines/>
        <c:numFmt formatCode="#,##0" sourceLinked="1"/>
        <c:majorTickMark val="out"/>
        <c:minorTickMark val="none"/>
        <c:tickLblPos val="nextTo"/>
        <c:crossAx val="6355334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Seasonally Adjusted Sales / Data Set #1</c:v>
          </c:tx>
          <c:spPr>
            <a:ln>
              <a:solidFill>
                <a:srgbClr val="333399"/>
              </a:solidFill>
              <a:prstDash val="solid"/>
            </a:ln>
          </c:spPr>
          <c:marker>
            <c:symbol val="diamond"/>
            <c:size val="3"/>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Data!$B$2:$B$284</c:f>
              <c:numCache>
                <c:formatCode>#,##0</c:formatCode>
                <c:ptCount val="283"/>
                <c:pt idx="0">
                  <c:v>12803</c:v>
                </c:pt>
                <c:pt idx="1">
                  <c:v>12601</c:v>
                </c:pt>
                <c:pt idx="2">
                  <c:v>12639</c:v>
                </c:pt>
                <c:pt idx="3">
                  <c:v>12710</c:v>
                </c:pt>
                <c:pt idx="4">
                  <c:v>12870</c:v>
                </c:pt>
                <c:pt idx="5">
                  <c:v>12886</c:v>
                </c:pt>
                <c:pt idx="6">
                  <c:v>12966</c:v>
                </c:pt>
                <c:pt idx="7">
                  <c:v>13092</c:v>
                </c:pt>
                <c:pt idx="8">
                  <c:v>13246</c:v>
                </c:pt>
                <c:pt idx="9">
                  <c:v>13304</c:v>
                </c:pt>
                <c:pt idx="10">
                  <c:v>13358</c:v>
                </c:pt>
                <c:pt idx="11">
                  <c:v>13475</c:v>
                </c:pt>
                <c:pt idx="12">
                  <c:v>13398</c:v>
                </c:pt>
                <c:pt idx="13">
                  <c:v>13596</c:v>
                </c:pt>
                <c:pt idx="14">
                  <c:v>13487</c:v>
                </c:pt>
                <c:pt idx="15">
                  <c:v>13539</c:v>
                </c:pt>
                <c:pt idx="16">
                  <c:v>13521</c:v>
                </c:pt>
                <c:pt idx="17">
                  <c:v>13461</c:v>
                </c:pt>
                <c:pt idx="18">
                  <c:v>13502</c:v>
                </c:pt>
                <c:pt idx="19">
                  <c:v>13372</c:v>
                </c:pt>
                <c:pt idx="20">
                  <c:v>13416</c:v>
                </c:pt>
                <c:pt idx="21">
                  <c:v>13755</c:v>
                </c:pt>
                <c:pt idx="22">
                  <c:v>13754</c:v>
                </c:pt>
                <c:pt idx="23">
                  <c:v>13627</c:v>
                </c:pt>
                <c:pt idx="24">
                  <c:v>13656</c:v>
                </c:pt>
                <c:pt idx="25">
                  <c:v>13875</c:v>
                </c:pt>
                <c:pt idx="26">
                  <c:v>13911</c:v>
                </c:pt>
                <c:pt idx="27">
                  <c:v>13867</c:v>
                </c:pt>
                <c:pt idx="28">
                  <c:v>13773</c:v>
                </c:pt>
                <c:pt idx="29">
                  <c:v>14059</c:v>
                </c:pt>
                <c:pt idx="30">
                  <c:v>14322</c:v>
                </c:pt>
                <c:pt idx="31">
                  <c:v>14685</c:v>
                </c:pt>
                <c:pt idx="32">
                  <c:v>14649</c:v>
                </c:pt>
                <c:pt idx="33">
                  <c:v>14709</c:v>
                </c:pt>
                <c:pt idx="34">
                  <c:v>14878</c:v>
                </c:pt>
                <c:pt idx="35">
                  <c:v>14885</c:v>
                </c:pt>
                <c:pt idx="36">
                  <c:v>14915</c:v>
                </c:pt>
                <c:pt idx="37">
                  <c:v>14963</c:v>
                </c:pt>
                <c:pt idx="38">
                  <c:v>14921</c:v>
                </c:pt>
                <c:pt idx="39">
                  <c:v>15021</c:v>
                </c:pt>
                <c:pt idx="40">
                  <c:v>15215</c:v>
                </c:pt>
                <c:pt idx="41">
                  <c:v>15333</c:v>
                </c:pt>
                <c:pt idx="42">
                  <c:v>15249</c:v>
                </c:pt>
                <c:pt idx="43">
                  <c:v>15227</c:v>
                </c:pt>
                <c:pt idx="44">
                  <c:v>15194</c:v>
                </c:pt>
                <c:pt idx="45">
                  <c:v>15007</c:v>
                </c:pt>
                <c:pt idx="46">
                  <c:v>14981</c:v>
                </c:pt>
                <c:pt idx="47">
                  <c:v>15246</c:v>
                </c:pt>
                <c:pt idx="48">
                  <c:v>15479</c:v>
                </c:pt>
                <c:pt idx="49">
                  <c:v>15457</c:v>
                </c:pt>
                <c:pt idx="50">
                  <c:v>15951</c:v>
                </c:pt>
                <c:pt idx="51">
                  <c:v>16252</c:v>
                </c:pt>
                <c:pt idx="52">
                  <c:v>16488</c:v>
                </c:pt>
                <c:pt idx="53">
                  <c:v>16352</c:v>
                </c:pt>
                <c:pt idx="54">
                  <c:v>16075</c:v>
                </c:pt>
                <c:pt idx="55">
                  <c:v>16066</c:v>
                </c:pt>
                <c:pt idx="56">
                  <c:v>16088</c:v>
                </c:pt>
                <c:pt idx="57">
                  <c:v>16360</c:v>
                </c:pt>
                <c:pt idx="58">
                  <c:v>16602</c:v>
                </c:pt>
                <c:pt idx="59">
                  <c:v>16759</c:v>
                </c:pt>
                <c:pt idx="60">
                  <c:v>16938</c:v>
                </c:pt>
                <c:pt idx="61">
                  <c:v>16984</c:v>
                </c:pt>
                <c:pt idx="62">
                  <c:v>16969</c:v>
                </c:pt>
                <c:pt idx="63">
                  <c:v>16613</c:v>
                </c:pt>
                <c:pt idx="64">
                  <c:v>16367</c:v>
                </c:pt>
                <c:pt idx="65">
                  <c:v>16378</c:v>
                </c:pt>
                <c:pt idx="66">
                  <c:v>16396</c:v>
                </c:pt>
                <c:pt idx="67">
                  <c:v>16682</c:v>
                </c:pt>
                <c:pt idx="68">
                  <c:v>16757</c:v>
                </c:pt>
                <c:pt idx="69">
                  <c:v>16711</c:v>
                </c:pt>
                <c:pt idx="70">
                  <c:v>16638</c:v>
                </c:pt>
                <c:pt idx="71">
                  <c:v>16536</c:v>
                </c:pt>
                <c:pt idx="72">
                  <c:v>16225</c:v>
                </c:pt>
                <c:pt idx="73">
                  <c:v>16054</c:v>
                </c:pt>
                <c:pt idx="74">
                  <c:v>15703</c:v>
                </c:pt>
                <c:pt idx="75">
                  <c:v>15798</c:v>
                </c:pt>
                <c:pt idx="76">
                  <c:v>16057</c:v>
                </c:pt>
                <c:pt idx="77">
                  <c:v>15933</c:v>
                </c:pt>
                <c:pt idx="78">
                  <c:v>16087</c:v>
                </c:pt>
                <c:pt idx="79">
                  <c:v>15851</c:v>
                </c:pt>
                <c:pt idx="80">
                  <c:v>15812</c:v>
                </c:pt>
                <c:pt idx="81">
                  <c:v>15948</c:v>
                </c:pt>
                <c:pt idx="82">
                  <c:v>16014</c:v>
                </c:pt>
                <c:pt idx="83">
                  <c:v>16399</c:v>
                </c:pt>
                <c:pt idx="84">
                  <c:v>16394</c:v>
                </c:pt>
                <c:pt idx="85">
                  <c:v>16309</c:v>
                </c:pt>
                <c:pt idx="86">
                  <c:v>16529</c:v>
                </c:pt>
                <c:pt idx="87">
                  <c:v>17115</c:v>
                </c:pt>
                <c:pt idx="88">
                  <c:v>17186</c:v>
                </c:pt>
                <c:pt idx="89">
                  <c:v>17070</c:v>
                </c:pt>
                <c:pt idx="90">
                  <c:v>17704</c:v>
                </c:pt>
                <c:pt idx="91">
                  <c:v>18135</c:v>
                </c:pt>
                <c:pt idx="92">
                  <c:v>18339</c:v>
                </c:pt>
                <c:pt idx="93">
                  <c:v>18632</c:v>
                </c:pt>
                <c:pt idx="94">
                  <c:v>18992</c:v>
                </c:pt>
                <c:pt idx="95">
                  <c:v>20095</c:v>
                </c:pt>
                <c:pt idx="96">
                  <c:v>19358</c:v>
                </c:pt>
                <c:pt idx="97">
                  <c:v>20214</c:v>
                </c:pt>
                <c:pt idx="98">
                  <c:v>20819</c:v>
                </c:pt>
                <c:pt idx="99">
                  <c:v>19907</c:v>
                </c:pt>
                <c:pt idx="100">
                  <c:v>20242</c:v>
                </c:pt>
                <c:pt idx="101">
                  <c:v>20885</c:v>
                </c:pt>
                <c:pt idx="102">
                  <c:v>20905</c:v>
                </c:pt>
                <c:pt idx="103">
                  <c:v>20574</c:v>
                </c:pt>
                <c:pt idx="104">
                  <c:v>21327</c:v>
                </c:pt>
                <c:pt idx="105">
                  <c:v>21412</c:v>
                </c:pt>
                <c:pt idx="106">
                  <c:v>21906</c:v>
                </c:pt>
                <c:pt idx="107">
                  <c:v>22124</c:v>
                </c:pt>
                <c:pt idx="108">
                  <c:v>21931</c:v>
                </c:pt>
                <c:pt idx="109">
                  <c:v>21615</c:v>
                </c:pt>
                <c:pt idx="110">
                  <c:v>20652</c:v>
                </c:pt>
                <c:pt idx="111">
                  <c:v>21618</c:v>
                </c:pt>
                <c:pt idx="112">
                  <c:v>22628</c:v>
                </c:pt>
                <c:pt idx="113">
                  <c:v>21928</c:v>
                </c:pt>
                <c:pt idx="114">
                  <c:v>20686</c:v>
                </c:pt>
                <c:pt idx="115">
                  <c:v>20878</c:v>
                </c:pt>
                <c:pt idx="116">
                  <c:v>21336</c:v>
                </c:pt>
                <c:pt idx="117">
                  <c:v>20033</c:v>
                </c:pt>
                <c:pt idx="118">
                  <c:v>19245</c:v>
                </c:pt>
                <c:pt idx="119">
                  <c:v>18950</c:v>
                </c:pt>
                <c:pt idx="120">
                  <c:v>19130</c:v>
                </c:pt>
                <c:pt idx="121">
                  <c:v>19068</c:v>
                </c:pt>
                <c:pt idx="122">
                  <c:v>19813</c:v>
                </c:pt>
                <c:pt idx="123">
                  <c:v>20856</c:v>
                </c:pt>
                <c:pt idx="124">
                  <c:v>20930</c:v>
                </c:pt>
                <c:pt idx="125">
                  <c:v>20733</c:v>
                </c:pt>
                <c:pt idx="126">
                  <c:v>21438</c:v>
                </c:pt>
                <c:pt idx="127">
                  <c:v>21182</c:v>
                </c:pt>
                <c:pt idx="128">
                  <c:v>21272</c:v>
                </c:pt>
                <c:pt idx="129">
                  <c:v>21659</c:v>
                </c:pt>
                <c:pt idx="130">
                  <c:v>22009</c:v>
                </c:pt>
                <c:pt idx="131">
                  <c:v>22464</c:v>
                </c:pt>
                <c:pt idx="132">
                  <c:v>23073</c:v>
                </c:pt>
                <c:pt idx="133">
                  <c:v>23885</c:v>
                </c:pt>
                <c:pt idx="134">
                  <c:v>23968</c:v>
                </c:pt>
                <c:pt idx="135">
                  <c:v>22581</c:v>
                </c:pt>
                <c:pt idx="136">
                  <c:v>21810</c:v>
                </c:pt>
                <c:pt idx="137">
                  <c:v>21777</c:v>
                </c:pt>
                <c:pt idx="138">
                  <c:v>22196</c:v>
                </c:pt>
                <c:pt idx="139">
                  <c:v>23073</c:v>
                </c:pt>
                <c:pt idx="140">
                  <c:v>23214</c:v>
                </c:pt>
                <c:pt idx="141">
                  <c:v>22714</c:v>
                </c:pt>
                <c:pt idx="142">
                  <c:v>23472</c:v>
                </c:pt>
                <c:pt idx="143">
                  <c:v>23994</c:v>
                </c:pt>
                <c:pt idx="144">
                  <c:v>24889</c:v>
                </c:pt>
                <c:pt idx="145">
                  <c:v>25256</c:v>
                </c:pt>
                <c:pt idx="146">
                  <c:v>25679</c:v>
                </c:pt>
                <c:pt idx="147">
                  <c:v>25518</c:v>
                </c:pt>
                <c:pt idx="148">
                  <c:v>27011</c:v>
                </c:pt>
                <c:pt idx="149">
                  <c:v>27050</c:v>
                </c:pt>
                <c:pt idx="150">
                  <c:v>26745</c:v>
                </c:pt>
                <c:pt idx="151">
                  <c:v>26552</c:v>
                </c:pt>
                <c:pt idx="152">
                  <c:v>27161</c:v>
                </c:pt>
                <c:pt idx="153">
                  <c:v>28656</c:v>
                </c:pt>
                <c:pt idx="154">
                  <c:v>29349</c:v>
                </c:pt>
                <c:pt idx="155">
                  <c:v>29046</c:v>
                </c:pt>
                <c:pt idx="156">
                  <c:v>28438</c:v>
                </c:pt>
                <c:pt idx="157">
                  <c:v>29015</c:v>
                </c:pt>
                <c:pt idx="158">
                  <c:v>29498</c:v>
                </c:pt>
                <c:pt idx="159">
                  <c:v>29979</c:v>
                </c:pt>
                <c:pt idx="160">
                  <c:v>29140</c:v>
                </c:pt>
                <c:pt idx="161">
                  <c:v>29889</c:v>
                </c:pt>
                <c:pt idx="162">
                  <c:v>31005</c:v>
                </c:pt>
                <c:pt idx="163">
                  <c:v>33337</c:v>
                </c:pt>
                <c:pt idx="164">
                  <c:v>36008</c:v>
                </c:pt>
                <c:pt idx="165">
                  <c:v>36124</c:v>
                </c:pt>
                <c:pt idx="166">
                  <c:v>33220</c:v>
                </c:pt>
                <c:pt idx="167">
                  <c:v>33119</c:v>
                </c:pt>
                <c:pt idx="168">
                  <c:v>34298</c:v>
                </c:pt>
                <c:pt idx="169">
                  <c:v>34214</c:v>
                </c:pt>
                <c:pt idx="170">
                  <c:v>34126</c:v>
                </c:pt>
                <c:pt idx="171">
                  <c:v>35752</c:v>
                </c:pt>
                <c:pt idx="172">
                  <c:v>36126</c:v>
                </c:pt>
                <c:pt idx="173">
                  <c:v>36127</c:v>
                </c:pt>
                <c:pt idx="174">
                  <c:v>37030</c:v>
                </c:pt>
                <c:pt idx="175">
                  <c:v>37731</c:v>
                </c:pt>
                <c:pt idx="176">
                  <c:v>34900</c:v>
                </c:pt>
                <c:pt idx="177">
                  <c:v>33076</c:v>
                </c:pt>
                <c:pt idx="178">
                  <c:v>33357</c:v>
                </c:pt>
                <c:pt idx="179">
                  <c:v>34895</c:v>
                </c:pt>
                <c:pt idx="180">
                  <c:v>34130</c:v>
                </c:pt>
                <c:pt idx="181">
                  <c:v>34973</c:v>
                </c:pt>
                <c:pt idx="182">
                  <c:v>35963</c:v>
                </c:pt>
                <c:pt idx="183">
                  <c:v>36314</c:v>
                </c:pt>
                <c:pt idx="184">
                  <c:v>38031</c:v>
                </c:pt>
                <c:pt idx="185">
                  <c:v>37275</c:v>
                </c:pt>
                <c:pt idx="186">
                  <c:v>36996</c:v>
                </c:pt>
                <c:pt idx="187">
                  <c:v>37155</c:v>
                </c:pt>
                <c:pt idx="188">
                  <c:v>38327</c:v>
                </c:pt>
                <c:pt idx="189">
                  <c:v>39425</c:v>
                </c:pt>
                <c:pt idx="190">
                  <c:v>41897</c:v>
                </c:pt>
                <c:pt idx="191">
                  <c:v>41593</c:v>
                </c:pt>
                <c:pt idx="192">
                  <c:v>42378</c:v>
                </c:pt>
                <c:pt idx="193">
                  <c:v>42505</c:v>
                </c:pt>
                <c:pt idx="194">
                  <c:v>43093</c:v>
                </c:pt>
                <c:pt idx="195">
                  <c:v>42938</c:v>
                </c:pt>
                <c:pt idx="196">
                  <c:v>44311</c:v>
                </c:pt>
                <c:pt idx="197">
                  <c:v>46513</c:v>
                </c:pt>
                <c:pt idx="198">
                  <c:v>46865</c:v>
                </c:pt>
                <c:pt idx="199">
                  <c:v>45783</c:v>
                </c:pt>
                <c:pt idx="200">
                  <c:v>45744</c:v>
                </c:pt>
                <c:pt idx="201">
                  <c:v>40637</c:v>
                </c:pt>
                <c:pt idx="202">
                  <c:v>31922</c:v>
                </c:pt>
                <c:pt idx="203">
                  <c:v>27923</c:v>
                </c:pt>
                <c:pt idx="204">
                  <c:v>28767</c:v>
                </c:pt>
                <c:pt idx="205">
                  <c:v>29943</c:v>
                </c:pt>
                <c:pt idx="206">
                  <c:v>28808</c:v>
                </c:pt>
                <c:pt idx="207">
                  <c:v>28759</c:v>
                </c:pt>
                <c:pt idx="208">
                  <c:v>30531</c:v>
                </c:pt>
                <c:pt idx="209">
                  <c:v>33330</c:v>
                </c:pt>
                <c:pt idx="210">
                  <c:v>33024</c:v>
                </c:pt>
                <c:pt idx="211">
                  <c:v>34777</c:v>
                </c:pt>
                <c:pt idx="212">
                  <c:v>34896</c:v>
                </c:pt>
                <c:pt idx="213">
                  <c:v>34949</c:v>
                </c:pt>
                <c:pt idx="214">
                  <c:v>36607</c:v>
                </c:pt>
                <c:pt idx="215">
                  <c:v>37182</c:v>
                </c:pt>
                <c:pt idx="216">
                  <c:v>37360</c:v>
                </c:pt>
                <c:pt idx="217">
                  <c:v>37038</c:v>
                </c:pt>
                <c:pt idx="218">
                  <c:v>37132</c:v>
                </c:pt>
                <c:pt idx="219">
                  <c:v>37155</c:v>
                </c:pt>
                <c:pt idx="220">
                  <c:v>36650</c:v>
                </c:pt>
                <c:pt idx="221">
                  <c:v>35849</c:v>
                </c:pt>
                <c:pt idx="222">
                  <c:v>35799</c:v>
                </c:pt>
                <c:pt idx="223">
                  <c:v>36252</c:v>
                </c:pt>
                <c:pt idx="224">
                  <c:v>37376</c:v>
                </c:pt>
                <c:pt idx="225">
                  <c:v>38567</c:v>
                </c:pt>
                <c:pt idx="226">
                  <c:v>39270</c:v>
                </c:pt>
                <c:pt idx="227">
                  <c:v>41132</c:v>
                </c:pt>
                <c:pt idx="228">
                  <c:v>41651</c:v>
                </c:pt>
                <c:pt idx="229">
                  <c:v>42240</c:v>
                </c:pt>
                <c:pt idx="230">
                  <c:v>43629</c:v>
                </c:pt>
                <c:pt idx="231">
                  <c:v>44523</c:v>
                </c:pt>
                <c:pt idx="232">
                  <c:v>45252</c:v>
                </c:pt>
                <c:pt idx="233">
                  <c:v>44602</c:v>
                </c:pt>
                <c:pt idx="234">
                  <c:v>44773</c:v>
                </c:pt>
                <c:pt idx="235">
                  <c:v>45052</c:v>
                </c:pt>
                <c:pt idx="236">
                  <c:v>44976</c:v>
                </c:pt>
                <c:pt idx="237">
                  <c:v>44745</c:v>
                </c:pt>
                <c:pt idx="238">
                  <c:v>45669</c:v>
                </c:pt>
                <c:pt idx="239">
                  <c:v>45055</c:v>
                </c:pt>
                <c:pt idx="240">
                  <c:v>45570</c:v>
                </c:pt>
                <c:pt idx="241">
                  <c:v>46990</c:v>
                </c:pt>
                <c:pt idx="242">
                  <c:v>47239</c:v>
                </c:pt>
                <c:pt idx="243">
                  <c:v>46768</c:v>
                </c:pt>
                <c:pt idx="244">
                  <c:v>45898</c:v>
                </c:pt>
                <c:pt idx="245">
                  <c:v>43873</c:v>
                </c:pt>
                <c:pt idx="246">
                  <c:v>43603</c:v>
                </c:pt>
                <c:pt idx="247">
                  <c:v>46491</c:v>
                </c:pt>
                <c:pt idx="248">
                  <c:v>47193</c:v>
                </c:pt>
                <c:pt idx="249">
                  <c:v>48087</c:v>
                </c:pt>
                <c:pt idx="250">
                  <c:v>46915</c:v>
                </c:pt>
                <c:pt idx="251">
                  <c:v>45858</c:v>
                </c:pt>
                <c:pt idx="252">
                  <c:v>46020</c:v>
                </c:pt>
                <c:pt idx="253">
                  <c:v>48797</c:v>
                </c:pt>
                <c:pt idx="254">
                  <c:v>47299</c:v>
                </c:pt>
                <c:pt idx="255">
                  <c:v>45929</c:v>
                </c:pt>
                <c:pt idx="256">
                  <c:v>45663</c:v>
                </c:pt>
                <c:pt idx="257">
                  <c:v>46117</c:v>
                </c:pt>
                <c:pt idx="258">
                  <c:v>46026</c:v>
                </c:pt>
                <c:pt idx="259">
                  <c:v>45436</c:v>
                </c:pt>
                <c:pt idx="260">
                  <c:v>45359</c:v>
                </c:pt>
                <c:pt idx="261">
                  <c:v>44767</c:v>
                </c:pt>
                <c:pt idx="262">
                  <c:v>44461</c:v>
                </c:pt>
                <c:pt idx="263">
                  <c:v>46000</c:v>
                </c:pt>
                <c:pt idx="264">
                  <c:v>46385</c:v>
                </c:pt>
                <c:pt idx="265">
                  <c:v>46634</c:v>
                </c:pt>
                <c:pt idx="266">
                  <c:v>45651</c:v>
                </c:pt>
                <c:pt idx="267">
                  <c:v>46444</c:v>
                </c:pt>
                <c:pt idx="268">
                  <c:v>46199</c:v>
                </c:pt>
                <c:pt idx="269">
                  <c:v>45630</c:v>
                </c:pt>
                <c:pt idx="270">
                  <c:v>45314</c:v>
                </c:pt>
                <c:pt idx="271">
                  <c:v>44766</c:v>
                </c:pt>
                <c:pt idx="272">
                  <c:v>44222</c:v>
                </c:pt>
                <c:pt idx="273">
                  <c:v>43297</c:v>
                </c:pt>
                <c:pt idx="274">
                  <c:v>42447</c:v>
                </c:pt>
                <c:pt idx="275">
                  <c:v>39095</c:v>
                </c:pt>
                <c:pt idx="276">
                  <c:v>35244</c:v>
                </c:pt>
                <c:pt idx="277">
                  <c:v>36127</c:v>
                </c:pt>
                <c:pt idx="278">
                  <c:v>36513</c:v>
                </c:pt>
                <c:pt idx="279">
                  <c:v>36188</c:v>
                </c:pt>
                <c:pt idx="280">
                  <c:v>37611</c:v>
                </c:pt>
                <c:pt idx="281">
                  <c:v>38287</c:v>
                </c:pt>
                <c:pt idx="282">
                  <c:v>38434</c:v>
                </c:pt>
              </c:numCache>
            </c:numRef>
          </c:val>
          <c:smooth val="0"/>
          <c:extLst>
            <c:ext xmlns:c16="http://schemas.microsoft.com/office/drawing/2014/chart" uri="{C3380CC4-5D6E-409C-BE32-E72D297353CC}">
              <c16:uniqueId val="{00000000-B25E-481E-BB7B-9D9336E7AF50}"/>
            </c:ext>
          </c:extLst>
        </c:ser>
        <c:ser>
          <c:idx val="1"/>
          <c:order val="1"/>
          <c:tx>
            <c:v>Actual Sales / Data Set #1</c:v>
          </c:tx>
          <c:spPr>
            <a:ln>
              <a:solidFill>
                <a:srgbClr val="993366"/>
              </a:solidFill>
              <a:prstDash val="solid"/>
            </a:ln>
          </c:spPr>
          <c:marker>
            <c:symbol val="square"/>
            <c:size val="3"/>
            <c:spPr>
              <a:solidFill>
                <a:srgbClr val="993366"/>
              </a:solidFill>
              <a:ln>
                <a:solidFill>
                  <a:srgbClr val="993366"/>
                </a:solidFill>
                <a:prstDash val="solid"/>
              </a:ln>
            </c:spPr>
          </c:marker>
          <c:cat>
            <c:numRef>
              <c:f>Data!$A$2:$A$284</c:f>
              <c:numCache>
                <c:formatCode>mmm\-yyyy</c:formatCode>
                <c:ptCount val="283"/>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numCache>
            </c:numRef>
          </c:cat>
          <c:val>
            <c:numRef>
              <c:f>Data!$D$2:$D$284</c:f>
              <c:numCache>
                <c:formatCode>#,##0</c:formatCode>
                <c:ptCount val="283"/>
                <c:pt idx="0">
                  <c:v>12099</c:v>
                </c:pt>
                <c:pt idx="1">
                  <c:v>11580</c:v>
                </c:pt>
                <c:pt idx="2">
                  <c:v>12272</c:v>
                </c:pt>
                <c:pt idx="3">
                  <c:v>12443</c:v>
                </c:pt>
                <c:pt idx="4">
                  <c:v>13449</c:v>
                </c:pt>
                <c:pt idx="5">
                  <c:v>13427</c:v>
                </c:pt>
                <c:pt idx="6">
                  <c:v>13874</c:v>
                </c:pt>
                <c:pt idx="7">
                  <c:v>13825</c:v>
                </c:pt>
                <c:pt idx="8">
                  <c:v>13140</c:v>
                </c:pt>
                <c:pt idx="9">
                  <c:v>13663</c:v>
                </c:pt>
                <c:pt idx="10">
                  <c:v>13064</c:v>
                </c:pt>
                <c:pt idx="11">
                  <c:v>13488</c:v>
                </c:pt>
                <c:pt idx="12">
                  <c:v>12527</c:v>
                </c:pt>
                <c:pt idx="13">
                  <c:v>12060</c:v>
                </c:pt>
                <c:pt idx="14">
                  <c:v>13163</c:v>
                </c:pt>
                <c:pt idx="15">
                  <c:v>13377</c:v>
                </c:pt>
                <c:pt idx="16">
                  <c:v>14089</c:v>
                </c:pt>
                <c:pt idx="17">
                  <c:v>13999</c:v>
                </c:pt>
                <c:pt idx="18">
                  <c:v>14447</c:v>
                </c:pt>
                <c:pt idx="19">
                  <c:v>14121</c:v>
                </c:pt>
                <c:pt idx="20">
                  <c:v>13376</c:v>
                </c:pt>
                <c:pt idx="21">
                  <c:v>13961</c:v>
                </c:pt>
                <c:pt idx="22">
                  <c:v>13520</c:v>
                </c:pt>
                <c:pt idx="23">
                  <c:v>13736</c:v>
                </c:pt>
                <c:pt idx="24">
                  <c:v>12714</c:v>
                </c:pt>
                <c:pt idx="25">
                  <c:v>12293</c:v>
                </c:pt>
                <c:pt idx="26">
                  <c:v>13647</c:v>
                </c:pt>
                <c:pt idx="27">
                  <c:v>13645</c:v>
                </c:pt>
                <c:pt idx="28">
                  <c:v>14351</c:v>
                </c:pt>
                <c:pt idx="29">
                  <c:v>14720</c:v>
                </c:pt>
                <c:pt idx="30">
                  <c:v>15138</c:v>
                </c:pt>
                <c:pt idx="31">
                  <c:v>15595</c:v>
                </c:pt>
                <c:pt idx="32">
                  <c:v>14722</c:v>
                </c:pt>
                <c:pt idx="33">
                  <c:v>14856</c:v>
                </c:pt>
                <c:pt idx="34">
                  <c:v>14536</c:v>
                </c:pt>
                <c:pt idx="35">
                  <c:v>15004</c:v>
                </c:pt>
                <c:pt idx="36">
                  <c:v>13871</c:v>
                </c:pt>
                <c:pt idx="37">
                  <c:v>13212</c:v>
                </c:pt>
                <c:pt idx="38">
                  <c:v>14757</c:v>
                </c:pt>
                <c:pt idx="39">
                  <c:v>14630</c:v>
                </c:pt>
                <c:pt idx="40">
                  <c:v>15945</c:v>
                </c:pt>
                <c:pt idx="41">
                  <c:v>16207</c:v>
                </c:pt>
                <c:pt idx="42">
                  <c:v>16057</c:v>
                </c:pt>
                <c:pt idx="43">
                  <c:v>16217</c:v>
                </c:pt>
                <c:pt idx="44">
                  <c:v>15194</c:v>
                </c:pt>
                <c:pt idx="45">
                  <c:v>15157</c:v>
                </c:pt>
                <c:pt idx="46">
                  <c:v>14681</c:v>
                </c:pt>
                <c:pt idx="47">
                  <c:v>15185</c:v>
                </c:pt>
                <c:pt idx="48">
                  <c:v>14473</c:v>
                </c:pt>
                <c:pt idx="49">
                  <c:v>14159</c:v>
                </c:pt>
                <c:pt idx="50">
                  <c:v>15616</c:v>
                </c:pt>
                <c:pt idx="51">
                  <c:v>16024</c:v>
                </c:pt>
                <c:pt idx="52">
                  <c:v>17428</c:v>
                </c:pt>
                <c:pt idx="53">
                  <c:v>16957</c:v>
                </c:pt>
                <c:pt idx="54">
                  <c:v>17040</c:v>
                </c:pt>
                <c:pt idx="55">
                  <c:v>17271</c:v>
                </c:pt>
                <c:pt idx="56">
                  <c:v>15975</c:v>
                </c:pt>
                <c:pt idx="57">
                  <c:v>16671</c:v>
                </c:pt>
                <c:pt idx="58">
                  <c:v>16237</c:v>
                </c:pt>
                <c:pt idx="59">
                  <c:v>16575</c:v>
                </c:pt>
                <c:pt idx="60">
                  <c:v>15956</c:v>
                </c:pt>
                <c:pt idx="61">
                  <c:v>14912</c:v>
                </c:pt>
                <c:pt idx="62">
                  <c:v>16562</c:v>
                </c:pt>
                <c:pt idx="63">
                  <c:v>16364</c:v>
                </c:pt>
                <c:pt idx="64">
                  <c:v>17316</c:v>
                </c:pt>
                <c:pt idx="65">
                  <c:v>17049</c:v>
                </c:pt>
                <c:pt idx="66">
                  <c:v>17478</c:v>
                </c:pt>
                <c:pt idx="67">
                  <c:v>17733</c:v>
                </c:pt>
                <c:pt idx="68">
                  <c:v>16791</c:v>
                </c:pt>
                <c:pt idx="69">
                  <c:v>17162</c:v>
                </c:pt>
                <c:pt idx="70">
                  <c:v>16006</c:v>
                </c:pt>
                <c:pt idx="71">
                  <c:v>16371</c:v>
                </c:pt>
                <c:pt idx="72">
                  <c:v>15235</c:v>
                </c:pt>
                <c:pt idx="73">
                  <c:v>14063</c:v>
                </c:pt>
                <c:pt idx="74">
                  <c:v>15358</c:v>
                </c:pt>
                <c:pt idx="75">
                  <c:v>15687</c:v>
                </c:pt>
                <c:pt idx="76">
                  <c:v>16780</c:v>
                </c:pt>
                <c:pt idx="77">
                  <c:v>16730</c:v>
                </c:pt>
                <c:pt idx="78">
                  <c:v>17294</c:v>
                </c:pt>
                <c:pt idx="79">
                  <c:v>16818</c:v>
                </c:pt>
                <c:pt idx="80">
                  <c:v>15859</c:v>
                </c:pt>
                <c:pt idx="81">
                  <c:v>16410</c:v>
                </c:pt>
                <c:pt idx="82">
                  <c:v>15373</c:v>
                </c:pt>
                <c:pt idx="83">
                  <c:v>16120</c:v>
                </c:pt>
                <c:pt idx="84">
                  <c:v>15115</c:v>
                </c:pt>
                <c:pt idx="85">
                  <c:v>14270</c:v>
                </c:pt>
                <c:pt idx="86">
                  <c:v>16298</c:v>
                </c:pt>
                <c:pt idx="87">
                  <c:v>17201</c:v>
                </c:pt>
                <c:pt idx="88">
                  <c:v>17908</c:v>
                </c:pt>
                <c:pt idx="89">
                  <c:v>17924</c:v>
                </c:pt>
                <c:pt idx="90">
                  <c:v>19120</c:v>
                </c:pt>
                <c:pt idx="91">
                  <c:v>19278</c:v>
                </c:pt>
                <c:pt idx="92">
                  <c:v>18559</c:v>
                </c:pt>
                <c:pt idx="93">
                  <c:v>18967</c:v>
                </c:pt>
                <c:pt idx="94">
                  <c:v>18232</c:v>
                </c:pt>
                <c:pt idx="95">
                  <c:v>19653</c:v>
                </c:pt>
                <c:pt idx="96">
                  <c:v>17693</c:v>
                </c:pt>
                <c:pt idx="97">
                  <c:v>18294</c:v>
                </c:pt>
                <c:pt idx="98">
                  <c:v>20819</c:v>
                </c:pt>
                <c:pt idx="99">
                  <c:v>19768</c:v>
                </c:pt>
                <c:pt idx="100">
                  <c:v>21214</c:v>
                </c:pt>
                <c:pt idx="101">
                  <c:v>22243</c:v>
                </c:pt>
                <c:pt idx="102">
                  <c:v>22264</c:v>
                </c:pt>
                <c:pt idx="103">
                  <c:v>22138</c:v>
                </c:pt>
                <c:pt idx="104">
                  <c:v>21668</c:v>
                </c:pt>
                <c:pt idx="105">
                  <c:v>21712</c:v>
                </c:pt>
                <c:pt idx="106">
                  <c:v>20898</c:v>
                </c:pt>
                <c:pt idx="107">
                  <c:v>21106</c:v>
                </c:pt>
                <c:pt idx="108">
                  <c:v>20089</c:v>
                </c:pt>
                <c:pt idx="109">
                  <c:v>18935</c:v>
                </c:pt>
                <c:pt idx="110">
                  <c:v>20797</c:v>
                </c:pt>
                <c:pt idx="111">
                  <c:v>21661</c:v>
                </c:pt>
                <c:pt idx="112">
                  <c:v>23850</c:v>
                </c:pt>
                <c:pt idx="113">
                  <c:v>23244</c:v>
                </c:pt>
                <c:pt idx="114">
                  <c:v>22072</c:v>
                </c:pt>
                <c:pt idx="115">
                  <c:v>22653</c:v>
                </c:pt>
                <c:pt idx="116">
                  <c:v>21379</c:v>
                </c:pt>
                <c:pt idx="117">
                  <c:v>20434</c:v>
                </c:pt>
                <c:pt idx="118">
                  <c:v>18437</c:v>
                </c:pt>
                <c:pt idx="119">
                  <c:v>17832</c:v>
                </c:pt>
                <c:pt idx="120">
                  <c:v>17504</c:v>
                </c:pt>
                <c:pt idx="121">
                  <c:v>16704</c:v>
                </c:pt>
                <c:pt idx="122">
                  <c:v>19833</c:v>
                </c:pt>
                <c:pt idx="123">
                  <c:v>21106</c:v>
                </c:pt>
                <c:pt idx="124">
                  <c:v>22228</c:v>
                </c:pt>
                <c:pt idx="125">
                  <c:v>21666</c:v>
                </c:pt>
                <c:pt idx="126">
                  <c:v>22982</c:v>
                </c:pt>
                <c:pt idx="127">
                  <c:v>23131</c:v>
                </c:pt>
                <c:pt idx="128">
                  <c:v>21378</c:v>
                </c:pt>
                <c:pt idx="129">
                  <c:v>22265</c:v>
                </c:pt>
                <c:pt idx="130">
                  <c:v>20887</c:v>
                </c:pt>
                <c:pt idx="131">
                  <c:v>20936</c:v>
                </c:pt>
                <c:pt idx="132">
                  <c:v>21204</c:v>
                </c:pt>
                <c:pt idx="133">
                  <c:v>20852</c:v>
                </c:pt>
                <c:pt idx="134">
                  <c:v>23872</c:v>
                </c:pt>
                <c:pt idx="135">
                  <c:v>22829</c:v>
                </c:pt>
                <c:pt idx="136">
                  <c:v>23293</c:v>
                </c:pt>
                <c:pt idx="137">
                  <c:v>22801</c:v>
                </c:pt>
                <c:pt idx="138">
                  <c:v>23994</c:v>
                </c:pt>
                <c:pt idx="139">
                  <c:v>24965</c:v>
                </c:pt>
                <c:pt idx="140">
                  <c:v>23400</c:v>
                </c:pt>
                <c:pt idx="141">
                  <c:v>23645</c:v>
                </c:pt>
                <c:pt idx="142">
                  <c:v>21946</c:v>
                </c:pt>
                <c:pt idx="143">
                  <c:v>22386</c:v>
                </c:pt>
                <c:pt idx="144">
                  <c:v>22773</c:v>
                </c:pt>
                <c:pt idx="145">
                  <c:v>22554</c:v>
                </c:pt>
                <c:pt idx="146">
                  <c:v>25602</c:v>
                </c:pt>
                <c:pt idx="147">
                  <c:v>26207</c:v>
                </c:pt>
                <c:pt idx="148">
                  <c:v>28578</c:v>
                </c:pt>
                <c:pt idx="149">
                  <c:v>28403</c:v>
                </c:pt>
                <c:pt idx="150">
                  <c:v>29286</c:v>
                </c:pt>
                <c:pt idx="151">
                  <c:v>28729</c:v>
                </c:pt>
                <c:pt idx="152">
                  <c:v>27351</c:v>
                </c:pt>
                <c:pt idx="153">
                  <c:v>29544</c:v>
                </c:pt>
                <c:pt idx="154">
                  <c:v>27676</c:v>
                </c:pt>
                <c:pt idx="155">
                  <c:v>27303</c:v>
                </c:pt>
                <c:pt idx="156">
                  <c:v>25566</c:v>
                </c:pt>
                <c:pt idx="157">
                  <c:v>24982</c:v>
                </c:pt>
                <c:pt idx="158">
                  <c:v>29380</c:v>
                </c:pt>
                <c:pt idx="159">
                  <c:v>30549</c:v>
                </c:pt>
                <c:pt idx="160">
                  <c:v>31151</c:v>
                </c:pt>
                <c:pt idx="161">
                  <c:v>31862</c:v>
                </c:pt>
                <c:pt idx="162">
                  <c:v>33888</c:v>
                </c:pt>
                <c:pt idx="163">
                  <c:v>36204</c:v>
                </c:pt>
                <c:pt idx="164">
                  <c:v>36260</c:v>
                </c:pt>
                <c:pt idx="165">
                  <c:v>36557</c:v>
                </c:pt>
                <c:pt idx="166">
                  <c:v>31260</c:v>
                </c:pt>
                <c:pt idx="167">
                  <c:v>31264</c:v>
                </c:pt>
                <c:pt idx="168">
                  <c:v>30800</c:v>
                </c:pt>
                <c:pt idx="169">
                  <c:v>29253</c:v>
                </c:pt>
                <c:pt idx="170">
                  <c:v>33887</c:v>
                </c:pt>
                <c:pt idx="171">
                  <c:v>36002</c:v>
                </c:pt>
                <c:pt idx="172">
                  <c:v>39016</c:v>
                </c:pt>
                <c:pt idx="173">
                  <c:v>39126</c:v>
                </c:pt>
                <c:pt idx="174">
                  <c:v>40585</c:v>
                </c:pt>
                <c:pt idx="175">
                  <c:v>41051</c:v>
                </c:pt>
                <c:pt idx="176">
                  <c:v>34830</c:v>
                </c:pt>
                <c:pt idx="177">
                  <c:v>33208</c:v>
                </c:pt>
                <c:pt idx="178">
                  <c:v>31556</c:v>
                </c:pt>
                <c:pt idx="179">
                  <c:v>32662</c:v>
                </c:pt>
                <c:pt idx="180">
                  <c:v>30922</c:v>
                </c:pt>
                <c:pt idx="181">
                  <c:v>29762</c:v>
                </c:pt>
                <c:pt idx="182">
                  <c:v>35603</c:v>
                </c:pt>
                <c:pt idx="183">
                  <c:v>36677</c:v>
                </c:pt>
                <c:pt idx="184">
                  <c:v>41378</c:v>
                </c:pt>
                <c:pt idx="185">
                  <c:v>40481</c:v>
                </c:pt>
                <c:pt idx="186">
                  <c:v>40696</c:v>
                </c:pt>
                <c:pt idx="187">
                  <c:v>40387</c:v>
                </c:pt>
                <c:pt idx="188">
                  <c:v>37675</c:v>
                </c:pt>
                <c:pt idx="189">
                  <c:v>39425</c:v>
                </c:pt>
                <c:pt idx="190">
                  <c:v>39802</c:v>
                </c:pt>
                <c:pt idx="191">
                  <c:v>39014</c:v>
                </c:pt>
                <c:pt idx="192">
                  <c:v>38691</c:v>
                </c:pt>
                <c:pt idx="193">
                  <c:v>37617</c:v>
                </c:pt>
                <c:pt idx="194">
                  <c:v>42231</c:v>
                </c:pt>
                <c:pt idx="195">
                  <c:v>43668</c:v>
                </c:pt>
                <c:pt idx="196">
                  <c:v>48521</c:v>
                </c:pt>
                <c:pt idx="197">
                  <c:v>50095</c:v>
                </c:pt>
                <c:pt idx="198">
                  <c:v>51739</c:v>
                </c:pt>
                <c:pt idx="199">
                  <c:v>49079</c:v>
                </c:pt>
                <c:pt idx="200">
                  <c:v>45195</c:v>
                </c:pt>
                <c:pt idx="201">
                  <c:v>40637</c:v>
                </c:pt>
                <c:pt idx="202">
                  <c:v>29879</c:v>
                </c:pt>
                <c:pt idx="203">
                  <c:v>26387</c:v>
                </c:pt>
                <c:pt idx="204">
                  <c:v>26552</c:v>
                </c:pt>
                <c:pt idx="205">
                  <c:v>25631</c:v>
                </c:pt>
                <c:pt idx="206">
                  <c:v>28462</c:v>
                </c:pt>
                <c:pt idx="207">
                  <c:v>29449</c:v>
                </c:pt>
                <c:pt idx="208">
                  <c:v>32973</c:v>
                </c:pt>
                <c:pt idx="209">
                  <c:v>35963</c:v>
                </c:pt>
                <c:pt idx="210">
                  <c:v>36359</c:v>
                </c:pt>
                <c:pt idx="211">
                  <c:v>37003</c:v>
                </c:pt>
                <c:pt idx="212">
                  <c:v>34373</c:v>
                </c:pt>
                <c:pt idx="213">
                  <c:v>35054</c:v>
                </c:pt>
                <c:pt idx="214">
                  <c:v>34374</c:v>
                </c:pt>
                <c:pt idx="215">
                  <c:v>35286</c:v>
                </c:pt>
                <c:pt idx="216">
                  <c:v>34184</c:v>
                </c:pt>
                <c:pt idx="217">
                  <c:v>31927</c:v>
                </c:pt>
                <c:pt idx="218">
                  <c:v>37281</c:v>
                </c:pt>
                <c:pt idx="219">
                  <c:v>38344</c:v>
                </c:pt>
                <c:pt idx="220">
                  <c:v>39216</c:v>
                </c:pt>
                <c:pt idx="221">
                  <c:v>38251</c:v>
                </c:pt>
                <c:pt idx="222">
                  <c:v>39093</c:v>
                </c:pt>
                <c:pt idx="223">
                  <c:v>38572</c:v>
                </c:pt>
                <c:pt idx="224">
                  <c:v>37189</c:v>
                </c:pt>
                <c:pt idx="225">
                  <c:v>38490</c:v>
                </c:pt>
                <c:pt idx="226">
                  <c:v>37071</c:v>
                </c:pt>
                <c:pt idx="227">
                  <c:v>39075</c:v>
                </c:pt>
                <c:pt idx="228">
                  <c:v>37986</c:v>
                </c:pt>
                <c:pt idx="229">
                  <c:v>36622</c:v>
                </c:pt>
                <c:pt idx="230">
                  <c:v>44283</c:v>
                </c:pt>
                <c:pt idx="231">
                  <c:v>45770</c:v>
                </c:pt>
                <c:pt idx="232">
                  <c:v>48148</c:v>
                </c:pt>
                <c:pt idx="233">
                  <c:v>47412</c:v>
                </c:pt>
                <c:pt idx="234">
                  <c:v>48086</c:v>
                </c:pt>
                <c:pt idx="235">
                  <c:v>48206</c:v>
                </c:pt>
                <c:pt idx="236">
                  <c:v>45336</c:v>
                </c:pt>
                <c:pt idx="237">
                  <c:v>45013</c:v>
                </c:pt>
                <c:pt idx="238">
                  <c:v>42883</c:v>
                </c:pt>
                <c:pt idx="239">
                  <c:v>42667</c:v>
                </c:pt>
                <c:pt idx="240">
                  <c:v>41332</c:v>
                </c:pt>
                <c:pt idx="241">
                  <c:v>42150</c:v>
                </c:pt>
                <c:pt idx="242">
                  <c:v>48325</c:v>
                </c:pt>
                <c:pt idx="243">
                  <c:v>47610</c:v>
                </c:pt>
                <c:pt idx="244">
                  <c:v>49157</c:v>
                </c:pt>
                <c:pt idx="245">
                  <c:v>46462</c:v>
                </c:pt>
                <c:pt idx="246">
                  <c:v>46655</c:v>
                </c:pt>
                <c:pt idx="247">
                  <c:v>50210</c:v>
                </c:pt>
                <c:pt idx="248">
                  <c:v>47240</c:v>
                </c:pt>
                <c:pt idx="249">
                  <c:v>49049</c:v>
                </c:pt>
                <c:pt idx="250">
                  <c:v>44522</c:v>
                </c:pt>
                <c:pt idx="251">
                  <c:v>42694</c:v>
                </c:pt>
                <c:pt idx="252">
                  <c:v>41832</c:v>
                </c:pt>
                <c:pt idx="253">
                  <c:v>42258</c:v>
                </c:pt>
                <c:pt idx="254">
                  <c:v>47725</c:v>
                </c:pt>
                <c:pt idx="255">
                  <c:v>46756</c:v>
                </c:pt>
                <c:pt idx="256">
                  <c:v>49088</c:v>
                </c:pt>
                <c:pt idx="257">
                  <c:v>48331</c:v>
                </c:pt>
                <c:pt idx="258">
                  <c:v>49616</c:v>
                </c:pt>
                <c:pt idx="259">
                  <c:v>49298</c:v>
                </c:pt>
                <c:pt idx="260">
                  <c:v>45767</c:v>
                </c:pt>
                <c:pt idx="261">
                  <c:v>46155</c:v>
                </c:pt>
                <c:pt idx="262">
                  <c:v>42016</c:v>
                </c:pt>
                <c:pt idx="263">
                  <c:v>42734</c:v>
                </c:pt>
                <c:pt idx="264">
                  <c:v>42164</c:v>
                </c:pt>
                <c:pt idx="265">
                  <c:v>40152</c:v>
                </c:pt>
                <c:pt idx="266">
                  <c:v>45742</c:v>
                </c:pt>
                <c:pt idx="267">
                  <c:v>46630</c:v>
                </c:pt>
                <c:pt idx="268">
                  <c:v>49803</c:v>
                </c:pt>
                <c:pt idx="269">
                  <c:v>48322</c:v>
                </c:pt>
                <c:pt idx="270">
                  <c:v>49438</c:v>
                </c:pt>
                <c:pt idx="271">
                  <c:v>48303</c:v>
                </c:pt>
                <c:pt idx="272">
                  <c:v>45062</c:v>
                </c:pt>
                <c:pt idx="273">
                  <c:v>44942</c:v>
                </c:pt>
                <c:pt idx="274">
                  <c:v>39730</c:v>
                </c:pt>
                <c:pt idx="275">
                  <c:v>36515</c:v>
                </c:pt>
                <c:pt idx="276">
                  <c:v>32002</c:v>
                </c:pt>
                <c:pt idx="277">
                  <c:v>31033</c:v>
                </c:pt>
                <c:pt idx="278">
                  <c:v>36075</c:v>
                </c:pt>
                <c:pt idx="279">
                  <c:v>36297</c:v>
                </c:pt>
                <c:pt idx="280">
                  <c:v>40093</c:v>
                </c:pt>
                <c:pt idx="281">
                  <c:v>40929</c:v>
                </c:pt>
                <c:pt idx="282">
                  <c:v>42239</c:v>
                </c:pt>
              </c:numCache>
            </c:numRef>
          </c:val>
          <c:smooth val="0"/>
          <c:extLst>
            <c:ext xmlns:c16="http://schemas.microsoft.com/office/drawing/2014/chart" uri="{C3380CC4-5D6E-409C-BE32-E72D297353CC}">
              <c16:uniqueId val="{00000001-B25E-481E-BB7B-9D9336E7AF50}"/>
            </c:ext>
          </c:extLst>
        </c:ser>
        <c:dLbls>
          <c:showLegendKey val="0"/>
          <c:showVal val="0"/>
          <c:showCatName val="0"/>
          <c:showSerName val="0"/>
          <c:showPercent val="0"/>
          <c:showBubbleSize val="0"/>
        </c:dLbls>
        <c:marker val="1"/>
        <c:smooth val="0"/>
        <c:axId val="741176984"/>
        <c:axId val="741176328"/>
      </c:lineChart>
      <c:dateAx>
        <c:axId val="7411769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41176328"/>
        <c:crosses val="autoZero"/>
        <c:auto val="1"/>
        <c:lblOffset val="100"/>
        <c:baseTimeUnit val="months"/>
      </c:dateAx>
      <c:valAx>
        <c:axId val="741176328"/>
        <c:scaling>
          <c:orientation val="minMax"/>
        </c:scaling>
        <c:delete val="0"/>
        <c:axPos val="l"/>
        <c:numFmt formatCode="General" sourceLinked="0"/>
        <c:majorTickMark val="out"/>
        <c:minorTickMark val="none"/>
        <c:tickLblPos val="nextTo"/>
        <c:txPr>
          <a:bodyPr/>
          <a:lstStyle/>
          <a:p>
            <a:pPr>
              <a:defRPr sz="800" b="0"/>
            </a:pPr>
            <a:endParaRPr lang="en-US"/>
          </a:p>
        </c:txPr>
        <c:crossAx val="741176984"/>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409576</xdr:colOff>
      <xdr:row>1</xdr:row>
      <xdr:rowOff>57150</xdr:rowOff>
    </xdr:from>
    <xdr:to>
      <xdr:col>3</xdr:col>
      <xdr:colOff>409576</xdr:colOff>
      <xdr:row>3</xdr:row>
      <xdr:rowOff>66675</xdr:rowOff>
    </xdr:to>
    <xdr:sp macro="" textlink="">
      <xdr:nvSpPr>
        <xdr:cNvPr id="2" name="TextBox 1"/>
        <xdr:cNvSpPr txBox="1"/>
      </xdr:nvSpPr>
      <xdr:spPr>
        <a:xfrm>
          <a:off x="409576" y="247650"/>
          <a:ext cx="1828800"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a:t>
          </a:r>
          <a:r>
            <a:rPr lang="en-US" sz="1100" baseline="0"/>
            <a:t> Bureau</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209552</xdr:colOff>
      <xdr:row>6</xdr:row>
      <xdr:rowOff>133350</xdr:rowOff>
    </xdr:from>
    <xdr:to>
      <xdr:col>2</xdr:col>
      <xdr:colOff>257176</xdr:colOff>
      <xdr:row>9</xdr:row>
      <xdr:rowOff>47625</xdr:rowOff>
    </xdr:to>
    <xdr:sp macro="" textlink="">
      <xdr:nvSpPr>
        <xdr:cNvPr id="2" name="TextBox 1"/>
        <xdr:cNvSpPr txBox="1"/>
      </xdr:nvSpPr>
      <xdr:spPr>
        <a:xfrm>
          <a:off x="981077" y="1276350"/>
          <a:ext cx="1666874" cy="485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xdr:from>
      <xdr:col>10</xdr:col>
      <xdr:colOff>476250</xdr:colOff>
      <xdr:row>20</xdr:row>
      <xdr:rowOff>161925</xdr:rowOff>
    </xdr:from>
    <xdr:to>
      <xdr:col>16</xdr:col>
      <xdr:colOff>438150</xdr:colOff>
      <xdr:row>35</xdr:row>
      <xdr:rowOff>47625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200025</xdr:colOff>
      <xdr:row>34</xdr:row>
      <xdr:rowOff>47625</xdr:rowOff>
    </xdr:from>
    <xdr:to>
      <xdr:col>10</xdr:col>
      <xdr:colOff>161925</xdr:colOff>
      <xdr:row>45</xdr:row>
      <xdr:rowOff>28575</xdr:rowOff>
    </xdr:to>
    <xdr:sp macro="" textlink="">
      <xdr:nvSpPr>
        <xdr:cNvPr id="5" name="TextBox 4"/>
        <xdr:cNvSpPr txBox="1"/>
      </xdr:nvSpPr>
      <xdr:spPr>
        <a:xfrm>
          <a:off x="4772025" y="6524625"/>
          <a:ext cx="3352800" cy="2076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somewhat visible in the blue (actual) series in the top chart, whereas the red (SA) series is smoother.  (Both were trending steadily upward until the crash in 2007-2008.) To see the seasonal pattern better, I calculated the averages for each month for each series and then graphed these averages. The red (SA) line of averages is nearly flat, but the blue line shows how sales tend to smaller in the winter months and largest in the summer months.</a:t>
          </a:r>
          <a:endParaRPr lang="en-US" sz="1100"/>
        </a:p>
      </xdr:txBody>
    </xdr:sp>
    <xdr:clientData/>
  </xdr:twoCellAnchor>
  <xdr:twoCellAnchor editAs="oneCell">
    <xdr:from>
      <xdr:col>6</xdr:col>
      <xdr:colOff>12699</xdr:colOff>
      <xdr:row>0</xdr:row>
      <xdr:rowOff>0</xdr:rowOff>
    </xdr:from>
    <xdr:to>
      <xdr:col>16</xdr:col>
      <xdr:colOff>9524</xdr:colOff>
      <xdr:row>19</xdr:row>
      <xdr:rowOff>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84"/>
  <sheetViews>
    <sheetView tabSelected="1" workbookViewId="0"/>
  </sheetViews>
  <sheetFormatPr defaultRowHeight="15" customHeight="1" x14ac:dyDescent="0.25"/>
  <cols>
    <col min="1" max="1" width="11.5703125" style="6" customWidth="1"/>
    <col min="2" max="2" width="24.28515625" bestFit="1" customWidth="1"/>
    <col min="3" max="3" width="14.42578125" bestFit="1" customWidth="1"/>
    <col min="4" max="4" width="11.5703125" bestFit="1" customWidth="1"/>
    <col min="5" max="5" width="12" customWidth="1"/>
    <col min="7" max="14" width="12.7109375" customWidth="1"/>
  </cols>
  <sheetData>
    <row r="1" spans="1:23" ht="15" customHeight="1" x14ac:dyDescent="0.25">
      <c r="A1" s="4" t="s">
        <v>2</v>
      </c>
      <c r="B1" s="3" t="s">
        <v>0</v>
      </c>
      <c r="C1" s="3" t="s">
        <v>55</v>
      </c>
      <c r="D1" s="3" t="s">
        <v>1</v>
      </c>
      <c r="E1" s="3" t="s">
        <v>52</v>
      </c>
      <c r="L1" s="1"/>
      <c r="M1" s="1"/>
      <c r="N1" s="1"/>
      <c r="O1" s="1"/>
      <c r="P1" s="1"/>
      <c r="Q1" s="1"/>
      <c r="R1" s="1"/>
      <c r="S1" s="1"/>
      <c r="T1" s="1"/>
      <c r="U1" s="1"/>
      <c r="V1" s="1"/>
      <c r="W1" s="1"/>
    </row>
    <row r="2" spans="1:23" ht="15" customHeight="1" x14ac:dyDescent="0.25">
      <c r="A2" s="5">
        <v>33604</v>
      </c>
      <c r="B2" s="1">
        <v>12803</v>
      </c>
      <c r="C2">
        <v>0.94499999999999995</v>
      </c>
      <c r="D2" s="2">
        <f t="shared" ref="D2:D65" si="0">ROUND(B2*C2,0)</f>
        <v>12099</v>
      </c>
      <c r="E2" s="2">
        <f>MONTH(A2)</f>
        <v>1</v>
      </c>
      <c r="L2" s="1"/>
      <c r="M2" s="1"/>
      <c r="N2" s="1"/>
      <c r="O2" s="1"/>
      <c r="P2" s="1"/>
      <c r="Q2" s="1"/>
      <c r="R2" s="1"/>
      <c r="S2" s="1"/>
      <c r="T2" s="1"/>
      <c r="U2" s="1"/>
      <c r="V2" s="1"/>
      <c r="W2" s="1"/>
    </row>
    <row r="3" spans="1:23" ht="15" customHeight="1" x14ac:dyDescent="0.25">
      <c r="A3" s="5">
        <v>33635</v>
      </c>
      <c r="B3" s="1">
        <v>12601</v>
      </c>
      <c r="C3">
        <v>0.91900000000000004</v>
      </c>
      <c r="D3" s="2">
        <f t="shared" si="0"/>
        <v>11580</v>
      </c>
      <c r="E3" s="2">
        <f t="shared" ref="E3:E66" si="1">MONTH(A3)</f>
        <v>2</v>
      </c>
      <c r="L3" s="1"/>
      <c r="M3" s="1"/>
      <c r="N3" s="1"/>
      <c r="O3" s="1"/>
      <c r="P3" s="1"/>
      <c r="Q3" s="1"/>
      <c r="R3" s="1"/>
      <c r="S3" s="1"/>
      <c r="T3" s="1"/>
      <c r="U3" s="1"/>
      <c r="V3" s="1"/>
      <c r="W3" s="1"/>
    </row>
    <row r="4" spans="1:23" ht="15" customHeight="1" x14ac:dyDescent="0.25">
      <c r="A4" s="5">
        <v>33664</v>
      </c>
      <c r="B4" s="1">
        <v>12639</v>
      </c>
      <c r="C4">
        <v>0.97099999999999997</v>
      </c>
      <c r="D4" s="2">
        <f t="shared" si="0"/>
        <v>12272</v>
      </c>
      <c r="E4" s="2">
        <f t="shared" si="1"/>
        <v>3</v>
      </c>
      <c r="L4" s="1"/>
      <c r="M4" s="1"/>
      <c r="N4" s="1"/>
      <c r="O4" s="1"/>
      <c r="P4" s="1"/>
      <c r="Q4" s="1"/>
      <c r="R4" s="1"/>
      <c r="S4" s="1"/>
      <c r="T4" s="1"/>
      <c r="U4" s="1"/>
      <c r="V4" s="1"/>
      <c r="W4" s="1"/>
    </row>
    <row r="5" spans="1:23" ht="15" customHeight="1" x14ac:dyDescent="0.25">
      <c r="A5" s="5">
        <v>33695</v>
      </c>
      <c r="B5" s="1">
        <v>12710</v>
      </c>
      <c r="C5">
        <v>0.97899999999999998</v>
      </c>
      <c r="D5" s="2">
        <f t="shared" si="0"/>
        <v>12443</v>
      </c>
      <c r="E5" s="2">
        <f t="shared" si="1"/>
        <v>4</v>
      </c>
      <c r="L5" s="1"/>
      <c r="M5" s="1"/>
      <c r="N5" s="1"/>
      <c r="O5" s="1"/>
      <c r="P5" s="1"/>
      <c r="Q5" s="1"/>
      <c r="R5" s="1"/>
      <c r="S5" s="1"/>
      <c r="T5" s="1"/>
      <c r="U5" s="1"/>
      <c r="V5" s="1"/>
      <c r="W5" s="1"/>
    </row>
    <row r="6" spans="1:23" ht="15" customHeight="1" x14ac:dyDescent="0.25">
      <c r="A6" s="5">
        <v>33725</v>
      </c>
      <c r="B6" s="1">
        <v>12870</v>
      </c>
      <c r="C6">
        <v>1.0449999999999999</v>
      </c>
      <c r="D6" s="2">
        <f t="shared" si="0"/>
        <v>13449</v>
      </c>
      <c r="E6" s="2">
        <f t="shared" si="1"/>
        <v>5</v>
      </c>
      <c r="L6" s="1"/>
      <c r="M6" s="1"/>
      <c r="N6" s="1"/>
      <c r="O6" s="1"/>
      <c r="P6" s="1"/>
      <c r="Q6" s="1"/>
      <c r="R6" s="1"/>
      <c r="S6" s="1"/>
      <c r="T6" s="1"/>
      <c r="U6" s="1"/>
      <c r="V6" s="1"/>
      <c r="W6" s="1"/>
    </row>
    <row r="7" spans="1:23" ht="15" customHeight="1" x14ac:dyDescent="0.25">
      <c r="A7" s="5">
        <v>33756</v>
      </c>
      <c r="B7" s="1">
        <v>12886</v>
      </c>
      <c r="C7">
        <v>1.042</v>
      </c>
      <c r="D7" s="2">
        <f t="shared" si="0"/>
        <v>13427</v>
      </c>
      <c r="E7" s="2">
        <f t="shared" si="1"/>
        <v>6</v>
      </c>
      <c r="L7" s="1"/>
      <c r="M7" s="1"/>
      <c r="N7" s="1"/>
      <c r="O7" s="1"/>
      <c r="P7" s="1"/>
      <c r="Q7" s="1"/>
      <c r="R7" s="1"/>
      <c r="S7" s="1"/>
      <c r="T7" s="1"/>
      <c r="U7" s="1"/>
      <c r="V7" s="1"/>
      <c r="W7" s="1"/>
    </row>
    <row r="8" spans="1:23" ht="15" customHeight="1" x14ac:dyDescent="0.25">
      <c r="A8" s="5">
        <v>33786</v>
      </c>
      <c r="B8" s="1">
        <v>12966</v>
      </c>
      <c r="C8">
        <v>1.07</v>
      </c>
      <c r="D8" s="2">
        <f t="shared" si="0"/>
        <v>13874</v>
      </c>
      <c r="E8" s="2">
        <f t="shared" si="1"/>
        <v>7</v>
      </c>
      <c r="L8" s="1"/>
      <c r="M8" s="1"/>
      <c r="N8" s="1"/>
      <c r="O8" s="1"/>
      <c r="P8" s="1"/>
      <c r="Q8" s="1"/>
      <c r="R8" s="1"/>
      <c r="S8" s="1"/>
      <c r="T8" s="1"/>
      <c r="U8" s="1"/>
      <c r="V8" s="1"/>
      <c r="W8" s="1"/>
    </row>
    <row r="9" spans="1:23" ht="15" customHeight="1" x14ac:dyDescent="0.25">
      <c r="A9" s="5">
        <v>33817</v>
      </c>
      <c r="B9" s="1">
        <v>13092</v>
      </c>
      <c r="C9">
        <v>1.056</v>
      </c>
      <c r="D9" s="2">
        <f t="shared" si="0"/>
        <v>13825</v>
      </c>
      <c r="E9" s="2">
        <f t="shared" si="1"/>
        <v>8</v>
      </c>
      <c r="L9" s="1"/>
      <c r="M9" s="1"/>
      <c r="N9" s="1"/>
      <c r="O9" s="1"/>
      <c r="P9" s="1"/>
      <c r="Q9" s="1"/>
      <c r="R9" s="1"/>
      <c r="S9" s="1"/>
      <c r="T9" s="1"/>
      <c r="U9" s="1"/>
      <c r="V9" s="1"/>
      <c r="W9" s="1"/>
    </row>
    <row r="10" spans="1:23" ht="15" customHeight="1" x14ac:dyDescent="0.25">
      <c r="A10" s="5">
        <v>33848</v>
      </c>
      <c r="B10" s="1">
        <v>13246</v>
      </c>
      <c r="C10">
        <v>0.99199999999999999</v>
      </c>
      <c r="D10" s="2">
        <f t="shared" si="0"/>
        <v>13140</v>
      </c>
      <c r="E10" s="2">
        <f t="shared" si="1"/>
        <v>9</v>
      </c>
      <c r="L10" s="1"/>
      <c r="M10" s="1"/>
      <c r="N10" s="1"/>
      <c r="O10" s="1"/>
      <c r="P10" s="1"/>
      <c r="Q10" s="1"/>
      <c r="R10" s="1"/>
      <c r="S10" s="1"/>
      <c r="T10" s="1"/>
      <c r="U10" s="1"/>
      <c r="V10" s="1"/>
      <c r="W10" s="1"/>
    </row>
    <row r="11" spans="1:23" ht="15" customHeight="1" x14ac:dyDescent="0.25">
      <c r="A11" s="5">
        <v>33878</v>
      </c>
      <c r="B11" s="1">
        <v>13304</v>
      </c>
      <c r="C11">
        <v>1.0269999999999999</v>
      </c>
      <c r="D11" s="2">
        <f t="shared" si="0"/>
        <v>13663</v>
      </c>
      <c r="E11" s="2">
        <f t="shared" si="1"/>
        <v>10</v>
      </c>
      <c r="L11" s="1"/>
      <c r="M11" s="1"/>
      <c r="N11" s="1"/>
      <c r="O11" s="1"/>
      <c r="P11" s="1"/>
      <c r="Q11" s="1"/>
      <c r="R11" s="1"/>
      <c r="S11" s="1"/>
      <c r="T11" s="1"/>
      <c r="U11" s="1"/>
      <c r="V11" s="1"/>
      <c r="W11" s="1"/>
    </row>
    <row r="12" spans="1:23" ht="15" customHeight="1" x14ac:dyDescent="0.25">
      <c r="A12" s="5">
        <v>33909</v>
      </c>
      <c r="B12" s="1">
        <v>13358</v>
      </c>
      <c r="C12">
        <v>0.97799999999999998</v>
      </c>
      <c r="D12" s="2">
        <f t="shared" si="0"/>
        <v>13064</v>
      </c>
      <c r="E12" s="2">
        <f t="shared" si="1"/>
        <v>11</v>
      </c>
      <c r="L12" s="1"/>
      <c r="M12" s="1"/>
      <c r="N12" s="1"/>
      <c r="O12" s="1"/>
      <c r="P12" s="1"/>
      <c r="Q12" s="1"/>
      <c r="R12" s="1"/>
      <c r="S12" s="1"/>
      <c r="T12" s="1"/>
      <c r="U12" s="1"/>
      <c r="V12" s="1"/>
      <c r="W12" s="1"/>
    </row>
    <row r="13" spans="1:23" ht="15" customHeight="1" x14ac:dyDescent="0.25">
      <c r="A13" s="5">
        <v>33939</v>
      </c>
      <c r="B13" s="1">
        <v>13475</v>
      </c>
      <c r="C13">
        <v>1.0009999999999999</v>
      </c>
      <c r="D13" s="2">
        <f t="shared" si="0"/>
        <v>13488</v>
      </c>
      <c r="E13" s="2">
        <f t="shared" si="1"/>
        <v>12</v>
      </c>
      <c r="L13" s="1"/>
      <c r="M13" s="1"/>
      <c r="N13" s="1"/>
      <c r="O13" s="1"/>
      <c r="P13" s="1"/>
      <c r="Q13" s="1"/>
      <c r="R13" s="1"/>
      <c r="S13" s="1"/>
      <c r="T13" s="1"/>
      <c r="U13" s="1"/>
      <c r="V13" s="1"/>
      <c r="W13" s="1"/>
    </row>
    <row r="14" spans="1:23" ht="15" customHeight="1" x14ac:dyDescent="0.25">
      <c r="A14" s="5">
        <v>33970</v>
      </c>
      <c r="B14" s="1">
        <v>13398</v>
      </c>
      <c r="C14">
        <v>0.93500000000000005</v>
      </c>
      <c r="D14" s="2">
        <f t="shared" si="0"/>
        <v>12527</v>
      </c>
      <c r="E14" s="2">
        <f t="shared" si="1"/>
        <v>1</v>
      </c>
      <c r="L14" s="1"/>
      <c r="M14" s="1"/>
      <c r="N14" s="1"/>
      <c r="O14" s="1"/>
      <c r="P14" s="1"/>
      <c r="Q14" s="1"/>
      <c r="R14" s="1"/>
      <c r="S14" s="1"/>
      <c r="T14" s="1"/>
      <c r="U14" s="1"/>
      <c r="V14" s="1"/>
      <c r="W14" s="1"/>
    </row>
    <row r="15" spans="1:23" ht="15" customHeight="1" x14ac:dyDescent="0.25">
      <c r="A15" s="5">
        <v>34001</v>
      </c>
      <c r="B15" s="1">
        <v>13596</v>
      </c>
      <c r="C15">
        <v>0.88700000000000001</v>
      </c>
      <c r="D15" s="2">
        <f t="shared" si="0"/>
        <v>12060</v>
      </c>
      <c r="E15" s="2">
        <f t="shared" si="1"/>
        <v>2</v>
      </c>
      <c r="L15" s="1"/>
      <c r="M15" s="1"/>
      <c r="N15" s="1"/>
      <c r="O15" s="1"/>
      <c r="P15" s="1"/>
      <c r="Q15" s="1"/>
      <c r="R15" s="1"/>
      <c r="S15" s="1"/>
      <c r="T15" s="1"/>
      <c r="U15" s="1"/>
      <c r="V15" s="1"/>
      <c r="W15" s="1"/>
    </row>
    <row r="16" spans="1:23" ht="15" customHeight="1" x14ac:dyDescent="0.25">
      <c r="A16" s="5">
        <v>34029</v>
      </c>
      <c r="B16" s="1">
        <v>13487</v>
      </c>
      <c r="C16">
        <v>0.97599999999999998</v>
      </c>
      <c r="D16" s="2">
        <f t="shared" si="0"/>
        <v>13163</v>
      </c>
      <c r="E16" s="2">
        <f t="shared" si="1"/>
        <v>3</v>
      </c>
      <c r="L16" s="1"/>
      <c r="M16" s="1"/>
      <c r="N16" s="1"/>
      <c r="O16" s="1"/>
      <c r="P16" s="1"/>
      <c r="Q16" s="1"/>
      <c r="R16" s="1"/>
      <c r="S16" s="1"/>
      <c r="T16" s="1"/>
      <c r="U16" s="1"/>
      <c r="V16" s="1"/>
      <c r="W16" s="1"/>
    </row>
    <row r="17" spans="1:23" ht="15" customHeight="1" x14ac:dyDescent="0.25">
      <c r="A17" s="5">
        <v>34060</v>
      </c>
      <c r="B17" s="1">
        <v>13539</v>
      </c>
      <c r="C17">
        <v>0.98799999999999999</v>
      </c>
      <c r="D17" s="2">
        <f t="shared" si="0"/>
        <v>13377</v>
      </c>
      <c r="E17" s="2">
        <f t="shared" si="1"/>
        <v>4</v>
      </c>
      <c r="L17" s="1"/>
      <c r="M17" s="1"/>
      <c r="N17" s="1"/>
      <c r="O17" s="1"/>
      <c r="P17" s="1"/>
      <c r="Q17" s="1"/>
      <c r="R17" s="1"/>
      <c r="S17" s="1"/>
      <c r="T17" s="1"/>
      <c r="U17" s="1"/>
      <c r="V17" s="1"/>
      <c r="W17" s="1"/>
    </row>
    <row r="18" spans="1:23" ht="15" customHeight="1" x14ac:dyDescent="0.25">
      <c r="A18" s="5">
        <v>34090</v>
      </c>
      <c r="B18" s="1">
        <v>13521</v>
      </c>
      <c r="C18">
        <v>1.042</v>
      </c>
      <c r="D18" s="2">
        <f t="shared" si="0"/>
        <v>14089</v>
      </c>
      <c r="E18" s="2">
        <f t="shared" si="1"/>
        <v>5</v>
      </c>
      <c r="L18" s="1"/>
      <c r="M18" s="1"/>
      <c r="N18" s="1"/>
      <c r="O18" s="1"/>
      <c r="P18" s="1"/>
      <c r="Q18" s="1"/>
      <c r="R18" s="1"/>
      <c r="S18" s="1"/>
      <c r="T18" s="1"/>
      <c r="U18" s="1"/>
    </row>
    <row r="19" spans="1:23" ht="15" customHeight="1" x14ac:dyDescent="0.25">
      <c r="A19" s="5">
        <v>34121</v>
      </c>
      <c r="B19" s="1">
        <v>13461</v>
      </c>
      <c r="C19">
        <v>1.04</v>
      </c>
      <c r="D19" s="2">
        <f t="shared" si="0"/>
        <v>13999</v>
      </c>
      <c r="E19" s="2">
        <f t="shared" si="1"/>
        <v>6</v>
      </c>
    </row>
    <row r="20" spans="1:23" ht="15" customHeight="1" x14ac:dyDescent="0.25">
      <c r="A20" s="5">
        <v>34151</v>
      </c>
      <c r="B20" s="1">
        <v>13502</v>
      </c>
      <c r="C20">
        <v>1.07</v>
      </c>
      <c r="D20" s="2">
        <f t="shared" si="0"/>
        <v>14447</v>
      </c>
      <c r="E20" s="2">
        <f t="shared" si="1"/>
        <v>7</v>
      </c>
    </row>
    <row r="21" spans="1:23" ht="15" customHeight="1" x14ac:dyDescent="0.25">
      <c r="A21" s="5">
        <v>34182</v>
      </c>
      <c r="B21" s="1">
        <v>13372</v>
      </c>
      <c r="C21">
        <v>1.056</v>
      </c>
      <c r="D21" s="2">
        <f t="shared" si="0"/>
        <v>14121</v>
      </c>
      <c r="E21" s="2">
        <f t="shared" si="1"/>
        <v>8</v>
      </c>
      <c r="G21" s="6" t="s">
        <v>52</v>
      </c>
      <c r="H21" s="6" t="s">
        <v>2</v>
      </c>
      <c r="I21" s="9" t="s">
        <v>54</v>
      </c>
      <c r="J21" s="9" t="s">
        <v>53</v>
      </c>
    </row>
    <row r="22" spans="1:23" ht="15" customHeight="1" x14ac:dyDescent="0.25">
      <c r="A22" s="5">
        <v>34213</v>
      </c>
      <c r="B22" s="1">
        <v>13416</v>
      </c>
      <c r="C22">
        <v>0.997</v>
      </c>
      <c r="D22" s="2">
        <f t="shared" si="0"/>
        <v>13376</v>
      </c>
      <c r="E22" s="2">
        <f t="shared" si="1"/>
        <v>9</v>
      </c>
      <c r="G22" s="6">
        <v>1</v>
      </c>
      <c r="H22" s="6" t="s">
        <v>40</v>
      </c>
      <c r="I22" s="2">
        <f>AVERAGEIF($E$2:$E$284,$G22,D$2:D$284)</f>
        <v>24720.166666666668</v>
      </c>
      <c r="J22" s="2">
        <f>AVERAGEIF($E$2:$E$284,$G22,B$2:B$284)</f>
        <v>27017.916666666668</v>
      </c>
    </row>
    <row r="23" spans="1:23" ht="15" customHeight="1" x14ac:dyDescent="0.25">
      <c r="A23" s="5">
        <v>34243</v>
      </c>
      <c r="B23" s="1">
        <v>13755</v>
      </c>
      <c r="C23">
        <v>1.0149999999999999</v>
      </c>
      <c r="D23" s="2">
        <f t="shared" si="0"/>
        <v>13961</v>
      </c>
      <c r="E23" s="2">
        <f t="shared" si="1"/>
        <v>10</v>
      </c>
      <c r="G23" s="6">
        <v>2</v>
      </c>
      <c r="H23" s="6" t="s">
        <v>41</v>
      </c>
      <c r="I23" s="2">
        <f t="shared" ref="I23:I33" si="2">AVERAGEIF($E$2:$E$284,$G23,D$2:D$284)</f>
        <v>23969.791666666668</v>
      </c>
      <c r="J23" s="2">
        <f t="shared" ref="J23:J33" si="3">AVERAGEIF($E$2:$E$284,$G23,B$2:B$284)</f>
        <v>27431.375</v>
      </c>
    </row>
    <row r="24" spans="1:23" ht="15" customHeight="1" x14ac:dyDescent="0.25">
      <c r="A24" s="5">
        <v>34274</v>
      </c>
      <c r="B24" s="1">
        <v>13754</v>
      </c>
      <c r="C24">
        <v>0.98299999999999998</v>
      </c>
      <c r="D24" s="2">
        <f t="shared" si="0"/>
        <v>13520</v>
      </c>
      <c r="E24" s="2">
        <f t="shared" si="1"/>
        <v>11</v>
      </c>
      <c r="G24" s="6">
        <v>3</v>
      </c>
      <c r="H24" s="6" t="s">
        <v>42</v>
      </c>
      <c r="I24" s="2">
        <f t="shared" si="2"/>
        <v>27399.583333333332</v>
      </c>
      <c r="J24" s="2">
        <f t="shared" si="3"/>
        <v>27499.666666666668</v>
      </c>
    </row>
    <row r="25" spans="1:23" ht="15" customHeight="1" x14ac:dyDescent="0.25">
      <c r="A25" s="5">
        <v>34304</v>
      </c>
      <c r="B25" s="1">
        <v>13627</v>
      </c>
      <c r="C25">
        <v>1.008</v>
      </c>
      <c r="D25" s="2">
        <f t="shared" si="0"/>
        <v>13736</v>
      </c>
      <c r="E25" s="2">
        <f t="shared" si="1"/>
        <v>12</v>
      </c>
      <c r="G25" s="6">
        <v>4</v>
      </c>
      <c r="H25" s="6" t="s">
        <v>43</v>
      </c>
      <c r="I25" s="2">
        <f t="shared" si="2"/>
        <v>27862.25</v>
      </c>
      <c r="J25" s="2">
        <f t="shared" si="3"/>
        <v>27589.333333333332</v>
      </c>
    </row>
    <row r="26" spans="1:23" ht="15" customHeight="1" x14ac:dyDescent="0.25">
      <c r="A26" s="5">
        <v>34335</v>
      </c>
      <c r="B26" s="1">
        <v>13656</v>
      </c>
      <c r="C26">
        <v>0.93100000000000005</v>
      </c>
      <c r="D26" s="2">
        <f t="shared" si="0"/>
        <v>12714</v>
      </c>
      <c r="E26" s="2">
        <f t="shared" si="1"/>
        <v>1</v>
      </c>
      <c r="G26" s="6">
        <v>5</v>
      </c>
      <c r="H26" s="6" t="s">
        <v>44</v>
      </c>
      <c r="I26" s="2">
        <f t="shared" si="2"/>
        <v>29790.541666666668</v>
      </c>
      <c r="J26" s="2">
        <f t="shared" si="3"/>
        <v>27896.25</v>
      </c>
    </row>
    <row r="27" spans="1:23" ht="15" customHeight="1" x14ac:dyDescent="0.25">
      <c r="A27" s="5">
        <v>34366</v>
      </c>
      <c r="B27" s="1">
        <v>13875</v>
      </c>
      <c r="C27">
        <v>0.88600000000000001</v>
      </c>
      <c r="D27" s="2">
        <f t="shared" si="0"/>
        <v>12293</v>
      </c>
      <c r="E27" s="2">
        <f t="shared" si="1"/>
        <v>2</v>
      </c>
      <c r="G27" s="6">
        <v>6</v>
      </c>
      <c r="H27" s="6" t="s">
        <v>45</v>
      </c>
      <c r="I27" s="2">
        <f t="shared" si="2"/>
        <v>29691.833333333332</v>
      </c>
      <c r="J27" s="2">
        <f t="shared" si="3"/>
        <v>27972.375</v>
      </c>
    </row>
    <row r="28" spans="1:23" ht="15" customHeight="1" x14ac:dyDescent="0.25">
      <c r="A28" s="5">
        <v>34394</v>
      </c>
      <c r="B28" s="1">
        <v>13911</v>
      </c>
      <c r="C28">
        <v>0.98099999999999998</v>
      </c>
      <c r="D28" s="2">
        <f t="shared" si="0"/>
        <v>13647</v>
      </c>
      <c r="E28" s="2">
        <f t="shared" si="1"/>
        <v>3</v>
      </c>
      <c r="G28" s="6">
        <v>7</v>
      </c>
      <c r="H28" s="6" t="s">
        <v>46</v>
      </c>
      <c r="I28" s="2">
        <f t="shared" si="2"/>
        <v>30393.333333333332</v>
      </c>
      <c r="J28" s="2">
        <f t="shared" si="3"/>
        <v>28047.5</v>
      </c>
    </row>
    <row r="29" spans="1:23" ht="15" customHeight="1" x14ac:dyDescent="0.25">
      <c r="A29" s="5">
        <v>34425</v>
      </c>
      <c r="B29" s="1">
        <v>13867</v>
      </c>
      <c r="C29">
        <v>0.98399999999999999</v>
      </c>
      <c r="D29" s="2">
        <f t="shared" si="0"/>
        <v>13645</v>
      </c>
      <c r="E29" s="2">
        <f t="shared" si="1"/>
        <v>4</v>
      </c>
      <c r="G29" s="6">
        <v>8</v>
      </c>
      <c r="H29" s="6" t="s">
        <v>47</v>
      </c>
      <c r="I29" s="2">
        <f t="shared" si="2"/>
        <v>30034.217391304348</v>
      </c>
      <c r="J29" s="2">
        <f t="shared" si="3"/>
        <v>27919.521739130436</v>
      </c>
    </row>
    <row r="30" spans="1:23" ht="15" customHeight="1" x14ac:dyDescent="0.25">
      <c r="A30" s="5">
        <v>34455</v>
      </c>
      <c r="B30" s="1">
        <v>13773</v>
      </c>
      <c r="C30">
        <v>1.042</v>
      </c>
      <c r="D30" s="2">
        <f t="shared" si="0"/>
        <v>14351</v>
      </c>
      <c r="E30" s="2">
        <f t="shared" si="1"/>
        <v>5</v>
      </c>
      <c r="G30" s="6">
        <v>9</v>
      </c>
      <c r="H30" s="6" t="s">
        <v>48</v>
      </c>
      <c r="I30" s="2">
        <f t="shared" si="2"/>
        <v>28161.695652173912</v>
      </c>
      <c r="J30" s="2">
        <f t="shared" si="3"/>
        <v>28122.260869565216</v>
      </c>
    </row>
    <row r="31" spans="1:23" ht="15" customHeight="1" x14ac:dyDescent="0.25">
      <c r="A31" s="5">
        <v>34486</v>
      </c>
      <c r="B31" s="1">
        <v>14059</v>
      </c>
      <c r="C31">
        <v>1.0469999999999999</v>
      </c>
      <c r="D31" s="2">
        <f t="shared" si="0"/>
        <v>14720</v>
      </c>
      <c r="E31" s="2">
        <f t="shared" si="1"/>
        <v>6</v>
      </c>
      <c r="G31" s="6">
        <v>10</v>
      </c>
      <c r="H31" s="6" t="s">
        <v>49</v>
      </c>
      <c r="I31" s="2">
        <f t="shared" si="2"/>
        <v>28390.304347826088</v>
      </c>
      <c r="J31" s="2">
        <f t="shared" si="3"/>
        <v>27938</v>
      </c>
    </row>
    <row r="32" spans="1:23" ht="15" customHeight="1" x14ac:dyDescent="0.25">
      <c r="A32" s="5">
        <v>34516</v>
      </c>
      <c r="B32" s="1">
        <v>14322</v>
      </c>
      <c r="C32">
        <v>1.0569999999999999</v>
      </c>
      <c r="D32" s="2">
        <f t="shared" si="0"/>
        <v>15138</v>
      </c>
      <c r="E32" s="2">
        <f t="shared" si="1"/>
        <v>7</v>
      </c>
      <c r="G32" s="6">
        <v>11</v>
      </c>
      <c r="H32" s="6" t="s">
        <v>50</v>
      </c>
      <c r="I32" s="2">
        <f t="shared" si="2"/>
        <v>26286.347826086956</v>
      </c>
      <c r="J32" s="2">
        <f t="shared" si="3"/>
        <v>27694.043478260868</v>
      </c>
    </row>
    <row r="33" spans="1:10" ht="15" customHeight="1" x14ac:dyDescent="0.25">
      <c r="A33" s="5">
        <v>34547</v>
      </c>
      <c r="B33" s="1">
        <v>14685</v>
      </c>
      <c r="C33">
        <v>1.0620000000000001</v>
      </c>
      <c r="D33" s="2">
        <f t="shared" si="0"/>
        <v>15595</v>
      </c>
      <c r="E33" s="2">
        <f t="shared" si="1"/>
        <v>8</v>
      </c>
      <c r="G33" s="6">
        <v>12</v>
      </c>
      <c r="H33" s="6" t="s">
        <v>51</v>
      </c>
      <c r="I33" s="2">
        <f t="shared" si="2"/>
        <v>26260.565217391304</v>
      </c>
      <c r="J33" s="2">
        <f t="shared" si="3"/>
        <v>27628.347826086956</v>
      </c>
    </row>
    <row r="34" spans="1:10" ht="15" customHeight="1" x14ac:dyDescent="0.25">
      <c r="A34" s="5">
        <v>34578</v>
      </c>
      <c r="B34" s="1">
        <v>14649</v>
      </c>
      <c r="C34">
        <v>1.0049999999999999</v>
      </c>
      <c r="D34" s="2">
        <f t="shared" si="0"/>
        <v>14722</v>
      </c>
      <c r="E34" s="2">
        <f t="shared" si="1"/>
        <v>9</v>
      </c>
    </row>
    <row r="35" spans="1:10" ht="15" customHeight="1" x14ac:dyDescent="0.25">
      <c r="A35" s="5">
        <v>34608</v>
      </c>
      <c r="B35" s="1">
        <v>14709</v>
      </c>
      <c r="C35">
        <v>1.01</v>
      </c>
      <c r="D35" s="2">
        <f t="shared" si="0"/>
        <v>14856</v>
      </c>
      <c r="E35" s="2">
        <f t="shared" si="1"/>
        <v>10</v>
      </c>
    </row>
    <row r="36" spans="1:10" ht="15" customHeight="1" x14ac:dyDescent="0.25">
      <c r="A36" s="5">
        <v>34639</v>
      </c>
      <c r="B36" s="1">
        <v>14878</v>
      </c>
      <c r="C36">
        <v>0.97699999999999998</v>
      </c>
      <c r="D36" s="2">
        <f t="shared" si="0"/>
        <v>14536</v>
      </c>
      <c r="E36" s="2">
        <f t="shared" si="1"/>
        <v>11</v>
      </c>
    </row>
    <row r="37" spans="1:10" ht="15" customHeight="1" x14ac:dyDescent="0.25">
      <c r="A37" s="5">
        <v>34669</v>
      </c>
      <c r="B37" s="1">
        <v>14885</v>
      </c>
      <c r="C37">
        <v>1.008</v>
      </c>
      <c r="D37" s="2">
        <f t="shared" si="0"/>
        <v>15004</v>
      </c>
      <c r="E37" s="2">
        <f t="shared" si="1"/>
        <v>12</v>
      </c>
    </row>
    <row r="38" spans="1:10" ht="15" customHeight="1" x14ac:dyDescent="0.25">
      <c r="A38" s="5">
        <v>34700</v>
      </c>
      <c r="B38" s="1">
        <v>14915</v>
      </c>
      <c r="C38">
        <v>0.93</v>
      </c>
      <c r="D38" s="2">
        <f t="shared" si="0"/>
        <v>13871</v>
      </c>
      <c r="E38" s="2">
        <f t="shared" si="1"/>
        <v>1</v>
      </c>
    </row>
    <row r="39" spans="1:10" ht="15" customHeight="1" x14ac:dyDescent="0.25">
      <c r="A39" s="5">
        <v>34731</v>
      </c>
      <c r="B39" s="1">
        <v>14963</v>
      </c>
      <c r="C39">
        <v>0.88300000000000001</v>
      </c>
      <c r="D39" s="2">
        <f t="shared" si="0"/>
        <v>13212</v>
      </c>
      <c r="E39" s="2">
        <f t="shared" si="1"/>
        <v>2</v>
      </c>
    </row>
    <row r="40" spans="1:10" ht="15" customHeight="1" x14ac:dyDescent="0.25">
      <c r="A40" s="5">
        <v>34759</v>
      </c>
      <c r="B40" s="1">
        <v>14921</v>
      </c>
      <c r="C40">
        <v>0.98899999999999999</v>
      </c>
      <c r="D40" s="2">
        <f t="shared" si="0"/>
        <v>14757</v>
      </c>
      <c r="E40" s="2">
        <f t="shared" si="1"/>
        <v>3</v>
      </c>
    </row>
    <row r="41" spans="1:10" ht="15" customHeight="1" x14ac:dyDescent="0.25">
      <c r="A41" s="5">
        <v>34790</v>
      </c>
      <c r="B41" s="1">
        <v>15021</v>
      </c>
      <c r="C41">
        <v>0.97399999999999998</v>
      </c>
      <c r="D41" s="2">
        <f t="shared" si="0"/>
        <v>14630</v>
      </c>
      <c r="E41" s="2">
        <f t="shared" si="1"/>
        <v>4</v>
      </c>
    </row>
    <row r="42" spans="1:10" ht="15" customHeight="1" x14ac:dyDescent="0.25">
      <c r="A42" s="5">
        <v>34820</v>
      </c>
      <c r="B42" s="1">
        <v>15215</v>
      </c>
      <c r="C42">
        <v>1.048</v>
      </c>
      <c r="D42" s="2">
        <f t="shared" si="0"/>
        <v>15945</v>
      </c>
      <c r="E42" s="2">
        <f t="shared" si="1"/>
        <v>5</v>
      </c>
    </row>
    <row r="43" spans="1:10" ht="15" customHeight="1" x14ac:dyDescent="0.25">
      <c r="A43" s="5">
        <v>34851</v>
      </c>
      <c r="B43" s="1">
        <v>15333</v>
      </c>
      <c r="C43">
        <v>1.0569999999999999</v>
      </c>
      <c r="D43" s="2">
        <f t="shared" si="0"/>
        <v>16207</v>
      </c>
      <c r="E43" s="2">
        <f t="shared" si="1"/>
        <v>6</v>
      </c>
    </row>
    <row r="44" spans="1:10" ht="15" customHeight="1" x14ac:dyDescent="0.25">
      <c r="A44" s="5">
        <v>34881</v>
      </c>
      <c r="B44" s="1">
        <v>15249</v>
      </c>
      <c r="C44">
        <v>1.0529999999999999</v>
      </c>
      <c r="D44" s="2">
        <f t="shared" si="0"/>
        <v>16057</v>
      </c>
      <c r="E44" s="2">
        <f t="shared" si="1"/>
        <v>7</v>
      </c>
    </row>
    <row r="45" spans="1:10" ht="15" customHeight="1" x14ac:dyDescent="0.25">
      <c r="A45" s="5">
        <v>34912</v>
      </c>
      <c r="B45" s="1">
        <v>15227</v>
      </c>
      <c r="C45">
        <v>1.0649999999999999</v>
      </c>
      <c r="D45" s="2">
        <f t="shared" si="0"/>
        <v>16217</v>
      </c>
      <c r="E45" s="2">
        <f t="shared" si="1"/>
        <v>8</v>
      </c>
    </row>
    <row r="46" spans="1:10" ht="15" customHeight="1" x14ac:dyDescent="0.25">
      <c r="A46" s="5">
        <v>34943</v>
      </c>
      <c r="B46" s="1">
        <v>15194</v>
      </c>
      <c r="C46">
        <v>1</v>
      </c>
      <c r="D46" s="2">
        <f t="shared" si="0"/>
        <v>15194</v>
      </c>
      <c r="E46" s="2">
        <f t="shared" si="1"/>
        <v>9</v>
      </c>
    </row>
    <row r="47" spans="1:10" ht="15" customHeight="1" x14ac:dyDescent="0.25">
      <c r="A47" s="5">
        <v>34973</v>
      </c>
      <c r="B47" s="1">
        <v>15007</v>
      </c>
      <c r="C47">
        <v>1.01</v>
      </c>
      <c r="D47" s="2">
        <f t="shared" si="0"/>
        <v>15157</v>
      </c>
      <c r="E47" s="2">
        <f t="shared" si="1"/>
        <v>10</v>
      </c>
    </row>
    <row r="48" spans="1:10" ht="15" customHeight="1" x14ac:dyDescent="0.25">
      <c r="A48" s="5">
        <v>35004</v>
      </c>
      <c r="B48" s="1">
        <v>14981</v>
      </c>
      <c r="C48">
        <v>0.98</v>
      </c>
      <c r="D48" s="2">
        <f t="shared" si="0"/>
        <v>14681</v>
      </c>
      <c r="E48" s="2">
        <f t="shared" si="1"/>
        <v>11</v>
      </c>
    </row>
    <row r="49" spans="1:5" ht="15" customHeight="1" x14ac:dyDescent="0.25">
      <c r="A49" s="5">
        <v>35034</v>
      </c>
      <c r="B49" s="1">
        <v>15246</v>
      </c>
      <c r="C49">
        <v>0.996</v>
      </c>
      <c r="D49" s="2">
        <f t="shared" si="0"/>
        <v>15185</v>
      </c>
      <c r="E49" s="2">
        <f t="shared" si="1"/>
        <v>12</v>
      </c>
    </row>
    <row r="50" spans="1:5" ht="15" customHeight="1" x14ac:dyDescent="0.25">
      <c r="A50" s="5">
        <v>35065</v>
      </c>
      <c r="B50" s="1">
        <v>15479</v>
      </c>
      <c r="C50">
        <v>0.93500000000000005</v>
      </c>
      <c r="D50" s="2">
        <f t="shared" si="0"/>
        <v>14473</v>
      </c>
      <c r="E50" s="2">
        <f t="shared" si="1"/>
        <v>1</v>
      </c>
    </row>
    <row r="51" spans="1:5" ht="15" customHeight="1" x14ac:dyDescent="0.25">
      <c r="A51" s="5">
        <v>35096</v>
      </c>
      <c r="B51" s="1">
        <v>15457</v>
      </c>
      <c r="C51">
        <v>0.91600000000000004</v>
      </c>
      <c r="D51" s="2">
        <f t="shared" si="0"/>
        <v>14159</v>
      </c>
      <c r="E51" s="2">
        <f t="shared" si="1"/>
        <v>2</v>
      </c>
    </row>
    <row r="52" spans="1:5" ht="15" customHeight="1" x14ac:dyDescent="0.25">
      <c r="A52" s="5">
        <v>35125</v>
      </c>
      <c r="B52" s="1">
        <v>15951</v>
      </c>
      <c r="C52">
        <v>0.97899999999999998</v>
      </c>
      <c r="D52" s="2">
        <f t="shared" si="0"/>
        <v>15616</v>
      </c>
      <c r="E52" s="2">
        <f t="shared" si="1"/>
        <v>3</v>
      </c>
    </row>
    <row r="53" spans="1:5" ht="15" customHeight="1" x14ac:dyDescent="0.25">
      <c r="A53" s="5">
        <v>35156</v>
      </c>
      <c r="B53" s="1">
        <v>16252</v>
      </c>
      <c r="C53">
        <v>0.98599999999999999</v>
      </c>
      <c r="D53" s="2">
        <f t="shared" si="0"/>
        <v>16024</v>
      </c>
      <c r="E53" s="2">
        <f t="shared" si="1"/>
        <v>4</v>
      </c>
    </row>
    <row r="54" spans="1:5" ht="15" customHeight="1" x14ac:dyDescent="0.25">
      <c r="A54" s="5">
        <v>35186</v>
      </c>
      <c r="B54" s="1">
        <v>16488</v>
      </c>
      <c r="C54">
        <v>1.0569999999999999</v>
      </c>
      <c r="D54" s="2">
        <f t="shared" si="0"/>
        <v>17428</v>
      </c>
      <c r="E54" s="2">
        <f t="shared" si="1"/>
        <v>5</v>
      </c>
    </row>
    <row r="55" spans="1:5" ht="15" customHeight="1" x14ac:dyDescent="0.25">
      <c r="A55" s="5">
        <v>35217</v>
      </c>
      <c r="B55" s="1">
        <v>16352</v>
      </c>
      <c r="C55">
        <v>1.0369999999999999</v>
      </c>
      <c r="D55" s="2">
        <f t="shared" si="0"/>
        <v>16957</v>
      </c>
      <c r="E55" s="2">
        <f t="shared" si="1"/>
        <v>6</v>
      </c>
    </row>
    <row r="56" spans="1:5" ht="15" customHeight="1" x14ac:dyDescent="0.25">
      <c r="A56" s="5">
        <v>35247</v>
      </c>
      <c r="B56" s="1">
        <v>16075</v>
      </c>
      <c r="C56">
        <v>1.06</v>
      </c>
      <c r="D56" s="2">
        <f t="shared" si="0"/>
        <v>17040</v>
      </c>
      <c r="E56" s="2">
        <f t="shared" si="1"/>
        <v>7</v>
      </c>
    </row>
    <row r="57" spans="1:5" ht="15" customHeight="1" x14ac:dyDescent="0.25">
      <c r="A57" s="5">
        <v>35278</v>
      </c>
      <c r="B57" s="1">
        <v>16066</v>
      </c>
      <c r="C57">
        <v>1.075</v>
      </c>
      <c r="D57" s="2">
        <f t="shared" si="0"/>
        <v>17271</v>
      </c>
      <c r="E57" s="2">
        <f t="shared" si="1"/>
        <v>8</v>
      </c>
    </row>
    <row r="58" spans="1:5" ht="15" customHeight="1" x14ac:dyDescent="0.25">
      <c r="A58" s="5">
        <v>35309</v>
      </c>
      <c r="B58" s="1">
        <v>16088</v>
      </c>
      <c r="C58">
        <v>0.99299999999999999</v>
      </c>
      <c r="D58" s="2">
        <f t="shared" si="0"/>
        <v>15975</v>
      </c>
      <c r="E58" s="2">
        <f t="shared" si="1"/>
        <v>9</v>
      </c>
    </row>
    <row r="59" spans="1:5" ht="15" customHeight="1" x14ac:dyDescent="0.25">
      <c r="A59" s="5">
        <v>35339</v>
      </c>
      <c r="B59" s="1">
        <v>16360</v>
      </c>
      <c r="C59">
        <v>1.0189999999999999</v>
      </c>
      <c r="D59" s="2">
        <f t="shared" si="0"/>
        <v>16671</v>
      </c>
      <c r="E59" s="2">
        <f t="shared" si="1"/>
        <v>10</v>
      </c>
    </row>
    <row r="60" spans="1:5" ht="15" customHeight="1" x14ac:dyDescent="0.25">
      <c r="A60" s="5">
        <v>35370</v>
      </c>
      <c r="B60" s="1">
        <v>16602</v>
      </c>
      <c r="C60">
        <v>0.97799999999999998</v>
      </c>
      <c r="D60" s="2">
        <f t="shared" si="0"/>
        <v>16237</v>
      </c>
      <c r="E60" s="2">
        <f t="shared" si="1"/>
        <v>11</v>
      </c>
    </row>
    <row r="61" spans="1:5" ht="15" customHeight="1" x14ac:dyDescent="0.25">
      <c r="A61" s="5">
        <v>35400</v>
      </c>
      <c r="B61" s="1">
        <v>16759</v>
      </c>
      <c r="C61">
        <v>0.98899999999999999</v>
      </c>
      <c r="D61" s="2">
        <f t="shared" si="0"/>
        <v>16575</v>
      </c>
      <c r="E61" s="2">
        <f t="shared" si="1"/>
        <v>12</v>
      </c>
    </row>
    <row r="62" spans="1:5" ht="15" customHeight="1" x14ac:dyDescent="0.25">
      <c r="A62" s="5">
        <v>35431</v>
      </c>
      <c r="B62" s="1">
        <v>16938</v>
      </c>
      <c r="C62">
        <v>0.94199999999999995</v>
      </c>
      <c r="D62" s="2">
        <f t="shared" si="0"/>
        <v>15956</v>
      </c>
      <c r="E62" s="2">
        <f t="shared" si="1"/>
        <v>1</v>
      </c>
    </row>
    <row r="63" spans="1:5" ht="15" customHeight="1" x14ac:dyDescent="0.25">
      <c r="A63" s="5">
        <v>35462</v>
      </c>
      <c r="B63" s="1">
        <v>16984</v>
      </c>
      <c r="C63">
        <v>0.878</v>
      </c>
      <c r="D63" s="2">
        <f t="shared" si="0"/>
        <v>14912</v>
      </c>
      <c r="E63" s="2">
        <f t="shared" si="1"/>
        <v>2</v>
      </c>
    </row>
    <row r="64" spans="1:5" ht="15" customHeight="1" x14ac:dyDescent="0.25">
      <c r="A64" s="5">
        <v>35490</v>
      </c>
      <c r="B64" s="1">
        <v>16969</v>
      </c>
      <c r="C64">
        <v>0.97599999999999998</v>
      </c>
      <c r="D64" s="2">
        <f t="shared" si="0"/>
        <v>16562</v>
      </c>
      <c r="E64" s="2">
        <f t="shared" si="1"/>
        <v>3</v>
      </c>
    </row>
    <row r="65" spans="1:5" ht="15" customHeight="1" x14ac:dyDescent="0.25">
      <c r="A65" s="5">
        <v>35521</v>
      </c>
      <c r="B65" s="1">
        <v>16613</v>
      </c>
      <c r="C65">
        <v>0.98499999999999999</v>
      </c>
      <c r="D65" s="2">
        <f t="shared" si="0"/>
        <v>16364</v>
      </c>
      <c r="E65" s="2">
        <f t="shared" si="1"/>
        <v>4</v>
      </c>
    </row>
    <row r="66" spans="1:5" ht="15" customHeight="1" x14ac:dyDescent="0.25">
      <c r="A66" s="5">
        <v>35551</v>
      </c>
      <c r="B66" s="1">
        <v>16367</v>
      </c>
      <c r="C66">
        <v>1.0580000000000001</v>
      </c>
      <c r="D66" s="2">
        <f t="shared" ref="D66:D129" si="4">ROUND(B66*C66,0)</f>
        <v>17316</v>
      </c>
      <c r="E66" s="2">
        <f t="shared" si="1"/>
        <v>5</v>
      </c>
    </row>
    <row r="67" spans="1:5" ht="15" customHeight="1" x14ac:dyDescent="0.25">
      <c r="A67" s="5">
        <v>35582</v>
      </c>
      <c r="B67" s="1">
        <v>16378</v>
      </c>
      <c r="C67">
        <v>1.0409999999999999</v>
      </c>
      <c r="D67" s="2">
        <f t="shared" si="4"/>
        <v>17049</v>
      </c>
      <c r="E67" s="2">
        <f t="shared" ref="E67:E130" si="5">MONTH(A67)</f>
        <v>6</v>
      </c>
    </row>
    <row r="68" spans="1:5" ht="15" customHeight="1" x14ac:dyDescent="0.25">
      <c r="A68" s="5">
        <v>35612</v>
      </c>
      <c r="B68" s="1">
        <v>16396</v>
      </c>
      <c r="C68">
        <v>1.0660000000000001</v>
      </c>
      <c r="D68" s="2">
        <f t="shared" si="4"/>
        <v>17478</v>
      </c>
      <c r="E68" s="2">
        <f t="shared" si="5"/>
        <v>7</v>
      </c>
    </row>
    <row r="69" spans="1:5" ht="15" customHeight="1" x14ac:dyDescent="0.25">
      <c r="A69" s="5">
        <v>35643</v>
      </c>
      <c r="B69" s="1">
        <v>16682</v>
      </c>
      <c r="C69">
        <v>1.0629999999999999</v>
      </c>
      <c r="D69" s="2">
        <f t="shared" si="4"/>
        <v>17733</v>
      </c>
      <c r="E69" s="2">
        <f t="shared" si="5"/>
        <v>8</v>
      </c>
    </row>
    <row r="70" spans="1:5" ht="15" customHeight="1" x14ac:dyDescent="0.25">
      <c r="A70" s="5">
        <v>35674</v>
      </c>
      <c r="B70" s="1">
        <v>16757</v>
      </c>
      <c r="C70">
        <v>1.002</v>
      </c>
      <c r="D70" s="2">
        <f t="shared" si="4"/>
        <v>16791</v>
      </c>
      <c r="E70" s="2">
        <f t="shared" si="5"/>
        <v>9</v>
      </c>
    </row>
    <row r="71" spans="1:5" ht="15" customHeight="1" x14ac:dyDescent="0.25">
      <c r="A71" s="5">
        <v>35704</v>
      </c>
      <c r="B71" s="1">
        <v>16711</v>
      </c>
      <c r="C71">
        <v>1.0269999999999999</v>
      </c>
      <c r="D71" s="2">
        <f t="shared" si="4"/>
        <v>17162</v>
      </c>
      <c r="E71" s="2">
        <f t="shared" si="5"/>
        <v>10</v>
      </c>
    </row>
    <row r="72" spans="1:5" ht="15" customHeight="1" x14ac:dyDescent="0.25">
      <c r="A72" s="5">
        <v>35735</v>
      </c>
      <c r="B72" s="1">
        <v>16638</v>
      </c>
      <c r="C72">
        <v>0.96199999999999997</v>
      </c>
      <c r="D72" s="2">
        <f t="shared" si="4"/>
        <v>16006</v>
      </c>
      <c r="E72" s="2">
        <f t="shared" si="5"/>
        <v>11</v>
      </c>
    </row>
    <row r="73" spans="1:5" ht="15" customHeight="1" x14ac:dyDescent="0.25">
      <c r="A73" s="5">
        <v>35765</v>
      </c>
      <c r="B73" s="1">
        <v>16536</v>
      </c>
      <c r="C73">
        <v>0.99</v>
      </c>
      <c r="D73" s="2">
        <f t="shared" si="4"/>
        <v>16371</v>
      </c>
      <c r="E73" s="2">
        <f t="shared" si="5"/>
        <v>12</v>
      </c>
    </row>
    <row r="74" spans="1:5" ht="15" customHeight="1" x14ac:dyDescent="0.25">
      <c r="A74" s="5">
        <v>35796</v>
      </c>
      <c r="B74" s="1">
        <v>16225</v>
      </c>
      <c r="C74">
        <v>0.93899999999999995</v>
      </c>
      <c r="D74" s="2">
        <f t="shared" si="4"/>
        <v>15235</v>
      </c>
      <c r="E74" s="2">
        <f t="shared" si="5"/>
        <v>1</v>
      </c>
    </row>
    <row r="75" spans="1:5" ht="15" customHeight="1" x14ac:dyDescent="0.25">
      <c r="A75" s="5">
        <v>35827</v>
      </c>
      <c r="B75" s="1">
        <v>16054</v>
      </c>
      <c r="C75">
        <v>0.876</v>
      </c>
      <c r="D75" s="2">
        <f t="shared" si="4"/>
        <v>14063</v>
      </c>
      <c r="E75" s="2">
        <f t="shared" si="5"/>
        <v>2</v>
      </c>
    </row>
    <row r="76" spans="1:5" ht="15" customHeight="1" x14ac:dyDescent="0.25">
      <c r="A76" s="5">
        <v>35855</v>
      </c>
      <c r="B76" s="1">
        <v>15703</v>
      </c>
      <c r="C76">
        <v>0.97799999999999998</v>
      </c>
      <c r="D76" s="2">
        <f t="shared" si="4"/>
        <v>15358</v>
      </c>
      <c r="E76" s="2">
        <f t="shared" si="5"/>
        <v>3</v>
      </c>
    </row>
    <row r="77" spans="1:5" ht="15" customHeight="1" x14ac:dyDescent="0.25">
      <c r="A77" s="5">
        <v>35886</v>
      </c>
      <c r="B77" s="1">
        <v>15798</v>
      </c>
      <c r="C77">
        <v>0.99299999999999999</v>
      </c>
      <c r="D77" s="2">
        <f t="shared" si="4"/>
        <v>15687</v>
      </c>
      <c r="E77" s="2">
        <f t="shared" si="5"/>
        <v>4</v>
      </c>
    </row>
    <row r="78" spans="1:5" ht="15" customHeight="1" x14ac:dyDescent="0.25">
      <c r="A78" s="5">
        <v>35916</v>
      </c>
      <c r="B78" s="1">
        <v>16057</v>
      </c>
      <c r="C78">
        <v>1.0449999999999999</v>
      </c>
      <c r="D78" s="2">
        <f t="shared" si="4"/>
        <v>16780</v>
      </c>
      <c r="E78" s="2">
        <f t="shared" si="5"/>
        <v>5</v>
      </c>
    </row>
    <row r="79" spans="1:5" ht="15" customHeight="1" x14ac:dyDescent="0.25">
      <c r="A79" s="5">
        <v>35947</v>
      </c>
      <c r="B79" s="1">
        <v>15933</v>
      </c>
      <c r="C79">
        <v>1.05</v>
      </c>
      <c r="D79" s="2">
        <f t="shared" si="4"/>
        <v>16730</v>
      </c>
      <c r="E79" s="2">
        <f t="shared" si="5"/>
        <v>6</v>
      </c>
    </row>
    <row r="80" spans="1:5" ht="15" customHeight="1" x14ac:dyDescent="0.25">
      <c r="A80" s="5">
        <v>35977</v>
      </c>
      <c r="B80" s="1">
        <v>16087</v>
      </c>
      <c r="C80">
        <v>1.075</v>
      </c>
      <c r="D80" s="2">
        <f t="shared" si="4"/>
        <v>17294</v>
      </c>
      <c r="E80" s="2">
        <f t="shared" si="5"/>
        <v>7</v>
      </c>
    </row>
    <row r="81" spans="1:5" ht="15" customHeight="1" x14ac:dyDescent="0.25">
      <c r="A81" s="5">
        <v>36008</v>
      </c>
      <c r="B81" s="1">
        <v>15851</v>
      </c>
      <c r="C81">
        <v>1.0609999999999999</v>
      </c>
      <c r="D81" s="2">
        <f t="shared" si="4"/>
        <v>16818</v>
      </c>
      <c r="E81" s="2">
        <f t="shared" si="5"/>
        <v>8</v>
      </c>
    </row>
    <row r="82" spans="1:5" ht="15" customHeight="1" x14ac:dyDescent="0.25">
      <c r="A82" s="5">
        <v>36039</v>
      </c>
      <c r="B82" s="1">
        <v>15812</v>
      </c>
      <c r="C82">
        <v>1.0029999999999999</v>
      </c>
      <c r="D82" s="2">
        <f t="shared" si="4"/>
        <v>15859</v>
      </c>
      <c r="E82" s="2">
        <f t="shared" si="5"/>
        <v>9</v>
      </c>
    </row>
    <row r="83" spans="1:5" ht="15" customHeight="1" x14ac:dyDescent="0.25">
      <c r="A83" s="5">
        <v>36069</v>
      </c>
      <c r="B83" s="1">
        <v>15948</v>
      </c>
      <c r="C83">
        <v>1.0289999999999999</v>
      </c>
      <c r="D83" s="2">
        <f t="shared" si="4"/>
        <v>16410</v>
      </c>
      <c r="E83" s="2">
        <f t="shared" si="5"/>
        <v>10</v>
      </c>
    </row>
    <row r="84" spans="1:5" ht="15" customHeight="1" x14ac:dyDescent="0.25">
      <c r="A84" s="5">
        <v>36100</v>
      </c>
      <c r="B84" s="1">
        <v>16014</v>
      </c>
      <c r="C84">
        <v>0.96</v>
      </c>
      <c r="D84" s="2">
        <f t="shared" si="4"/>
        <v>15373</v>
      </c>
      <c r="E84" s="2">
        <f t="shared" si="5"/>
        <v>11</v>
      </c>
    </row>
    <row r="85" spans="1:5" ht="15" customHeight="1" x14ac:dyDescent="0.25">
      <c r="A85" s="5">
        <v>36130</v>
      </c>
      <c r="B85" s="1">
        <v>16399</v>
      </c>
      <c r="C85">
        <v>0.98299999999999998</v>
      </c>
      <c r="D85" s="2">
        <f t="shared" si="4"/>
        <v>16120</v>
      </c>
      <c r="E85" s="2">
        <f t="shared" si="5"/>
        <v>12</v>
      </c>
    </row>
    <row r="86" spans="1:5" ht="15" customHeight="1" x14ac:dyDescent="0.25">
      <c r="A86" s="5">
        <v>36161</v>
      </c>
      <c r="B86" s="1">
        <v>16394</v>
      </c>
      <c r="C86">
        <v>0.92200000000000004</v>
      </c>
      <c r="D86" s="2">
        <f t="shared" si="4"/>
        <v>15115</v>
      </c>
      <c r="E86" s="2">
        <f t="shared" si="5"/>
        <v>1</v>
      </c>
    </row>
    <row r="87" spans="1:5" ht="15" customHeight="1" x14ac:dyDescent="0.25">
      <c r="A87" s="5">
        <v>36192</v>
      </c>
      <c r="B87" s="1">
        <v>16309</v>
      </c>
      <c r="C87">
        <v>0.875</v>
      </c>
      <c r="D87" s="2">
        <f t="shared" si="4"/>
        <v>14270</v>
      </c>
      <c r="E87" s="2">
        <f t="shared" si="5"/>
        <v>2</v>
      </c>
    </row>
    <row r="88" spans="1:5" ht="15" customHeight="1" x14ac:dyDescent="0.25">
      <c r="A88" s="5">
        <v>36220</v>
      </c>
      <c r="B88" s="1">
        <v>16529</v>
      </c>
      <c r="C88">
        <v>0.98599999999999999</v>
      </c>
      <c r="D88" s="2">
        <f t="shared" si="4"/>
        <v>16298</v>
      </c>
      <c r="E88" s="2">
        <f t="shared" si="5"/>
        <v>3</v>
      </c>
    </row>
    <row r="89" spans="1:5" ht="15" customHeight="1" x14ac:dyDescent="0.25">
      <c r="A89" s="5">
        <v>36251</v>
      </c>
      <c r="B89" s="1">
        <v>17115</v>
      </c>
      <c r="C89">
        <v>1.0049999999999999</v>
      </c>
      <c r="D89" s="2">
        <f t="shared" si="4"/>
        <v>17201</v>
      </c>
      <c r="E89" s="2">
        <f t="shared" si="5"/>
        <v>4</v>
      </c>
    </row>
    <row r="90" spans="1:5" ht="15" customHeight="1" x14ac:dyDescent="0.25">
      <c r="A90" s="5">
        <v>36281</v>
      </c>
      <c r="B90" s="1">
        <v>17186</v>
      </c>
      <c r="C90">
        <v>1.042</v>
      </c>
      <c r="D90" s="2">
        <f t="shared" si="4"/>
        <v>17908</v>
      </c>
      <c r="E90" s="2">
        <f t="shared" si="5"/>
        <v>5</v>
      </c>
    </row>
    <row r="91" spans="1:5" ht="15" customHeight="1" x14ac:dyDescent="0.25">
      <c r="A91" s="5">
        <v>36312</v>
      </c>
      <c r="B91" s="1">
        <v>17070</v>
      </c>
      <c r="C91">
        <v>1.05</v>
      </c>
      <c r="D91" s="2">
        <f t="shared" si="4"/>
        <v>17924</v>
      </c>
      <c r="E91" s="2">
        <f t="shared" si="5"/>
        <v>6</v>
      </c>
    </row>
    <row r="92" spans="1:5" ht="15" customHeight="1" x14ac:dyDescent="0.25">
      <c r="A92" s="5">
        <v>36342</v>
      </c>
      <c r="B92" s="1">
        <v>17704</v>
      </c>
      <c r="C92">
        <v>1.08</v>
      </c>
      <c r="D92" s="2">
        <f t="shared" si="4"/>
        <v>19120</v>
      </c>
      <c r="E92" s="2">
        <f t="shared" si="5"/>
        <v>7</v>
      </c>
    </row>
    <row r="93" spans="1:5" ht="15" customHeight="1" x14ac:dyDescent="0.25">
      <c r="A93" s="5">
        <v>36373</v>
      </c>
      <c r="B93" s="1">
        <v>18135</v>
      </c>
      <c r="C93">
        <v>1.0629999999999999</v>
      </c>
      <c r="D93" s="2">
        <f t="shared" si="4"/>
        <v>19278</v>
      </c>
      <c r="E93" s="2">
        <f t="shared" si="5"/>
        <v>8</v>
      </c>
    </row>
    <row r="94" spans="1:5" ht="15" customHeight="1" x14ac:dyDescent="0.25">
      <c r="A94" s="5">
        <v>36404</v>
      </c>
      <c r="B94" s="1">
        <v>18339</v>
      </c>
      <c r="C94">
        <v>1.012</v>
      </c>
      <c r="D94" s="2">
        <f t="shared" si="4"/>
        <v>18559</v>
      </c>
      <c r="E94" s="2">
        <f t="shared" si="5"/>
        <v>9</v>
      </c>
    </row>
    <row r="95" spans="1:5" ht="15" customHeight="1" x14ac:dyDescent="0.25">
      <c r="A95" s="5">
        <v>36434</v>
      </c>
      <c r="B95" s="1">
        <v>18632</v>
      </c>
      <c r="C95">
        <v>1.018</v>
      </c>
      <c r="D95" s="2">
        <f t="shared" si="4"/>
        <v>18967</v>
      </c>
      <c r="E95" s="2">
        <f t="shared" si="5"/>
        <v>10</v>
      </c>
    </row>
    <row r="96" spans="1:5" ht="15" customHeight="1" x14ac:dyDescent="0.25">
      <c r="A96" s="5">
        <v>36465</v>
      </c>
      <c r="B96" s="1">
        <v>18992</v>
      </c>
      <c r="C96">
        <v>0.96</v>
      </c>
      <c r="D96" s="2">
        <f t="shared" si="4"/>
        <v>18232</v>
      </c>
      <c r="E96" s="2">
        <f t="shared" si="5"/>
        <v>11</v>
      </c>
    </row>
    <row r="97" spans="1:5" ht="15" customHeight="1" x14ac:dyDescent="0.25">
      <c r="A97" s="5">
        <v>36495</v>
      </c>
      <c r="B97" s="1">
        <v>20095</v>
      </c>
      <c r="C97">
        <v>0.97799999999999998</v>
      </c>
      <c r="D97" s="2">
        <f t="shared" si="4"/>
        <v>19653</v>
      </c>
      <c r="E97" s="2">
        <f t="shared" si="5"/>
        <v>12</v>
      </c>
    </row>
    <row r="98" spans="1:5" ht="15" customHeight="1" x14ac:dyDescent="0.25">
      <c r="A98" s="5">
        <v>36526</v>
      </c>
      <c r="B98" s="1">
        <v>19358</v>
      </c>
      <c r="C98">
        <v>0.91400000000000003</v>
      </c>
      <c r="D98" s="2">
        <f t="shared" si="4"/>
        <v>17693</v>
      </c>
      <c r="E98" s="2">
        <f t="shared" si="5"/>
        <v>1</v>
      </c>
    </row>
    <row r="99" spans="1:5" ht="15" customHeight="1" x14ac:dyDescent="0.25">
      <c r="A99" s="5">
        <v>36557</v>
      </c>
      <c r="B99" s="1">
        <v>20214</v>
      </c>
      <c r="C99">
        <v>0.90500000000000003</v>
      </c>
      <c r="D99" s="2">
        <f t="shared" si="4"/>
        <v>18294</v>
      </c>
      <c r="E99" s="2">
        <f t="shared" si="5"/>
        <v>2</v>
      </c>
    </row>
    <row r="100" spans="1:5" ht="15" customHeight="1" x14ac:dyDescent="0.25">
      <c r="A100" s="5">
        <v>36586</v>
      </c>
      <c r="B100" s="1">
        <v>20819</v>
      </c>
      <c r="C100">
        <v>1</v>
      </c>
      <c r="D100" s="2">
        <f t="shared" si="4"/>
        <v>20819</v>
      </c>
      <c r="E100" s="2">
        <f t="shared" si="5"/>
        <v>3</v>
      </c>
    </row>
    <row r="101" spans="1:5" ht="15" customHeight="1" x14ac:dyDescent="0.25">
      <c r="A101" s="5">
        <v>36617</v>
      </c>
      <c r="B101" s="1">
        <v>19907</v>
      </c>
      <c r="C101">
        <v>0.99299999999999999</v>
      </c>
      <c r="D101" s="2">
        <f t="shared" si="4"/>
        <v>19768</v>
      </c>
      <c r="E101" s="2">
        <f t="shared" si="5"/>
        <v>4</v>
      </c>
    </row>
    <row r="102" spans="1:5" ht="15" customHeight="1" x14ac:dyDescent="0.25">
      <c r="A102" s="5">
        <v>36647</v>
      </c>
      <c r="B102" s="1">
        <v>20242</v>
      </c>
      <c r="C102">
        <v>1.048</v>
      </c>
      <c r="D102" s="2">
        <f t="shared" si="4"/>
        <v>21214</v>
      </c>
      <c r="E102" s="2">
        <f t="shared" si="5"/>
        <v>5</v>
      </c>
    </row>
    <row r="103" spans="1:5" ht="15" customHeight="1" x14ac:dyDescent="0.25">
      <c r="A103" s="5">
        <v>36678</v>
      </c>
      <c r="B103" s="1">
        <v>20885</v>
      </c>
      <c r="C103">
        <v>1.0649999999999999</v>
      </c>
      <c r="D103" s="2">
        <f t="shared" si="4"/>
        <v>22243</v>
      </c>
      <c r="E103" s="2">
        <f t="shared" si="5"/>
        <v>6</v>
      </c>
    </row>
    <row r="104" spans="1:5" ht="15" customHeight="1" x14ac:dyDescent="0.25">
      <c r="A104" s="5">
        <v>36708</v>
      </c>
      <c r="B104" s="1">
        <v>20905</v>
      </c>
      <c r="C104">
        <v>1.0649999999999999</v>
      </c>
      <c r="D104" s="2">
        <f t="shared" si="4"/>
        <v>22264</v>
      </c>
      <c r="E104" s="2">
        <f t="shared" si="5"/>
        <v>7</v>
      </c>
    </row>
    <row r="105" spans="1:5" ht="15" customHeight="1" x14ac:dyDescent="0.25">
      <c r="A105" s="5">
        <v>36739</v>
      </c>
      <c r="B105" s="1">
        <v>20574</v>
      </c>
      <c r="C105">
        <v>1.0760000000000001</v>
      </c>
      <c r="D105" s="2">
        <f t="shared" si="4"/>
        <v>22138</v>
      </c>
      <c r="E105" s="2">
        <f t="shared" si="5"/>
        <v>8</v>
      </c>
    </row>
    <row r="106" spans="1:5" ht="15" customHeight="1" x14ac:dyDescent="0.25">
      <c r="A106" s="5">
        <v>36770</v>
      </c>
      <c r="B106" s="1">
        <v>21327</v>
      </c>
      <c r="C106">
        <v>1.016</v>
      </c>
      <c r="D106" s="2">
        <f t="shared" si="4"/>
        <v>21668</v>
      </c>
      <c r="E106" s="2">
        <f t="shared" si="5"/>
        <v>9</v>
      </c>
    </row>
    <row r="107" spans="1:5" ht="15" customHeight="1" x14ac:dyDescent="0.25">
      <c r="A107" s="5">
        <v>36800</v>
      </c>
      <c r="B107" s="1">
        <v>21412</v>
      </c>
      <c r="C107">
        <v>1.014</v>
      </c>
      <c r="D107" s="2">
        <f t="shared" si="4"/>
        <v>21712</v>
      </c>
      <c r="E107" s="2">
        <f t="shared" si="5"/>
        <v>10</v>
      </c>
    </row>
    <row r="108" spans="1:5" ht="15" customHeight="1" x14ac:dyDescent="0.25">
      <c r="A108" s="5">
        <v>36831</v>
      </c>
      <c r="B108" s="1">
        <v>21906</v>
      </c>
      <c r="C108">
        <v>0.95399999999999996</v>
      </c>
      <c r="D108" s="2">
        <f t="shared" si="4"/>
        <v>20898</v>
      </c>
      <c r="E108" s="2">
        <f t="shared" si="5"/>
        <v>11</v>
      </c>
    </row>
    <row r="109" spans="1:5" ht="15" customHeight="1" x14ac:dyDescent="0.25">
      <c r="A109" s="5">
        <v>36861</v>
      </c>
      <c r="B109" s="1">
        <v>22124</v>
      </c>
      <c r="C109">
        <v>0.95399999999999996</v>
      </c>
      <c r="D109" s="2">
        <f t="shared" si="4"/>
        <v>21106</v>
      </c>
      <c r="E109" s="2">
        <f t="shared" si="5"/>
        <v>12</v>
      </c>
    </row>
    <row r="110" spans="1:5" ht="15" customHeight="1" x14ac:dyDescent="0.25">
      <c r="A110" s="5">
        <v>36892</v>
      </c>
      <c r="B110" s="1">
        <v>21931</v>
      </c>
      <c r="C110">
        <v>0.91600000000000004</v>
      </c>
      <c r="D110" s="2">
        <f t="shared" si="4"/>
        <v>20089</v>
      </c>
      <c r="E110" s="2">
        <f t="shared" si="5"/>
        <v>1</v>
      </c>
    </row>
    <row r="111" spans="1:5" ht="15" customHeight="1" x14ac:dyDescent="0.25">
      <c r="A111" s="5">
        <v>36923</v>
      </c>
      <c r="B111" s="1">
        <v>21615</v>
      </c>
      <c r="C111">
        <v>0.876</v>
      </c>
      <c r="D111" s="2">
        <f t="shared" si="4"/>
        <v>18935</v>
      </c>
      <c r="E111" s="2">
        <f t="shared" si="5"/>
        <v>2</v>
      </c>
    </row>
    <row r="112" spans="1:5" ht="15" customHeight="1" x14ac:dyDescent="0.25">
      <c r="A112" s="5">
        <v>36951</v>
      </c>
      <c r="B112" s="1">
        <v>20652</v>
      </c>
      <c r="C112">
        <v>1.0069999999999999</v>
      </c>
      <c r="D112" s="2">
        <f t="shared" si="4"/>
        <v>20797</v>
      </c>
      <c r="E112" s="2">
        <f t="shared" si="5"/>
        <v>3</v>
      </c>
    </row>
    <row r="113" spans="1:5" ht="15" customHeight="1" x14ac:dyDescent="0.25">
      <c r="A113" s="5">
        <v>36982</v>
      </c>
      <c r="B113" s="1">
        <v>21618</v>
      </c>
      <c r="C113">
        <v>1.002</v>
      </c>
      <c r="D113" s="2">
        <f t="shared" si="4"/>
        <v>21661</v>
      </c>
      <c r="E113" s="2">
        <f t="shared" si="5"/>
        <v>4</v>
      </c>
    </row>
    <row r="114" spans="1:5" ht="15" customHeight="1" x14ac:dyDescent="0.25">
      <c r="A114" s="5">
        <v>37012</v>
      </c>
      <c r="B114" s="1">
        <v>22628</v>
      </c>
      <c r="C114">
        <v>1.054</v>
      </c>
      <c r="D114" s="2">
        <f t="shared" si="4"/>
        <v>23850</v>
      </c>
      <c r="E114" s="2">
        <f t="shared" si="5"/>
        <v>5</v>
      </c>
    </row>
    <row r="115" spans="1:5" ht="15" customHeight="1" x14ac:dyDescent="0.25">
      <c r="A115" s="5">
        <v>37043</v>
      </c>
      <c r="B115" s="1">
        <v>21928</v>
      </c>
      <c r="C115">
        <v>1.06</v>
      </c>
      <c r="D115" s="2">
        <f t="shared" si="4"/>
        <v>23244</v>
      </c>
      <c r="E115" s="2">
        <f t="shared" si="5"/>
        <v>6</v>
      </c>
    </row>
    <row r="116" spans="1:5" ht="15" customHeight="1" x14ac:dyDescent="0.25">
      <c r="A116" s="5">
        <v>37073</v>
      </c>
      <c r="B116" s="1">
        <v>20686</v>
      </c>
      <c r="C116">
        <v>1.0669999999999999</v>
      </c>
      <c r="D116" s="2">
        <f t="shared" si="4"/>
        <v>22072</v>
      </c>
      <c r="E116" s="2">
        <f t="shared" si="5"/>
        <v>7</v>
      </c>
    </row>
    <row r="117" spans="1:5" ht="15" customHeight="1" x14ac:dyDescent="0.25">
      <c r="A117" s="5">
        <v>37104</v>
      </c>
      <c r="B117" s="1">
        <v>20878</v>
      </c>
      <c r="C117">
        <v>1.085</v>
      </c>
      <c r="D117" s="2">
        <f t="shared" si="4"/>
        <v>22653</v>
      </c>
      <c r="E117" s="2">
        <f t="shared" si="5"/>
        <v>8</v>
      </c>
    </row>
    <row r="118" spans="1:5" ht="15" customHeight="1" x14ac:dyDescent="0.25">
      <c r="A118" s="5">
        <v>37135</v>
      </c>
      <c r="B118" s="1">
        <v>21336</v>
      </c>
      <c r="C118">
        <v>1.002</v>
      </c>
      <c r="D118" s="2">
        <f t="shared" si="4"/>
        <v>21379</v>
      </c>
      <c r="E118" s="2">
        <f t="shared" si="5"/>
        <v>9</v>
      </c>
    </row>
    <row r="119" spans="1:5" ht="15" customHeight="1" x14ac:dyDescent="0.25">
      <c r="A119" s="5">
        <v>37165</v>
      </c>
      <c r="B119" s="1">
        <v>20033</v>
      </c>
      <c r="C119">
        <v>1.02</v>
      </c>
      <c r="D119" s="2">
        <f t="shared" si="4"/>
        <v>20434</v>
      </c>
      <c r="E119" s="2">
        <f t="shared" si="5"/>
        <v>10</v>
      </c>
    </row>
    <row r="120" spans="1:5" ht="15" customHeight="1" x14ac:dyDescent="0.25">
      <c r="A120" s="5">
        <v>37196</v>
      </c>
      <c r="B120" s="1">
        <v>19245</v>
      </c>
      <c r="C120">
        <v>0.95799999999999996</v>
      </c>
      <c r="D120" s="2">
        <f t="shared" si="4"/>
        <v>18437</v>
      </c>
      <c r="E120" s="2">
        <f t="shared" si="5"/>
        <v>11</v>
      </c>
    </row>
    <row r="121" spans="1:5" ht="15" customHeight="1" x14ac:dyDescent="0.25">
      <c r="A121" s="5">
        <v>37226</v>
      </c>
      <c r="B121" s="1">
        <v>18950</v>
      </c>
      <c r="C121">
        <v>0.94099999999999995</v>
      </c>
      <c r="D121" s="2">
        <f t="shared" si="4"/>
        <v>17832</v>
      </c>
      <c r="E121" s="2">
        <f t="shared" si="5"/>
        <v>12</v>
      </c>
    </row>
    <row r="122" spans="1:5" ht="15" customHeight="1" x14ac:dyDescent="0.25">
      <c r="A122" s="5">
        <v>37257</v>
      </c>
      <c r="B122" s="1">
        <v>19130</v>
      </c>
      <c r="C122">
        <v>0.91500000000000004</v>
      </c>
      <c r="D122" s="2">
        <f t="shared" si="4"/>
        <v>17504</v>
      </c>
      <c r="E122" s="2">
        <f t="shared" si="5"/>
        <v>1</v>
      </c>
    </row>
    <row r="123" spans="1:5" ht="15" customHeight="1" x14ac:dyDescent="0.25">
      <c r="A123" s="5">
        <v>37288</v>
      </c>
      <c r="B123" s="1">
        <v>19068</v>
      </c>
      <c r="C123">
        <v>0.876</v>
      </c>
      <c r="D123" s="2">
        <f t="shared" si="4"/>
        <v>16704</v>
      </c>
      <c r="E123" s="2">
        <f t="shared" si="5"/>
        <v>2</v>
      </c>
    </row>
    <row r="124" spans="1:5" ht="15" customHeight="1" x14ac:dyDescent="0.25">
      <c r="A124" s="5">
        <v>37316</v>
      </c>
      <c r="B124" s="1">
        <v>19813</v>
      </c>
      <c r="C124">
        <v>1.0009999999999999</v>
      </c>
      <c r="D124" s="2">
        <f t="shared" si="4"/>
        <v>19833</v>
      </c>
      <c r="E124" s="2">
        <f t="shared" si="5"/>
        <v>3</v>
      </c>
    </row>
    <row r="125" spans="1:5" ht="15" customHeight="1" x14ac:dyDescent="0.25">
      <c r="A125" s="5">
        <v>37347</v>
      </c>
      <c r="B125" s="1">
        <v>20856</v>
      </c>
      <c r="C125">
        <v>1.012</v>
      </c>
      <c r="D125" s="2">
        <f t="shared" si="4"/>
        <v>21106</v>
      </c>
      <c r="E125" s="2">
        <f t="shared" si="5"/>
        <v>4</v>
      </c>
    </row>
    <row r="126" spans="1:5" ht="15" customHeight="1" x14ac:dyDescent="0.25">
      <c r="A126" s="5">
        <v>37377</v>
      </c>
      <c r="B126" s="1">
        <v>20930</v>
      </c>
      <c r="C126">
        <v>1.0620000000000001</v>
      </c>
      <c r="D126" s="2">
        <f t="shared" si="4"/>
        <v>22228</v>
      </c>
      <c r="E126" s="2">
        <f t="shared" si="5"/>
        <v>5</v>
      </c>
    </row>
    <row r="127" spans="1:5" ht="15" customHeight="1" x14ac:dyDescent="0.25">
      <c r="A127" s="5">
        <v>37408</v>
      </c>
      <c r="B127" s="1">
        <v>20733</v>
      </c>
      <c r="C127">
        <v>1.0449999999999999</v>
      </c>
      <c r="D127" s="2">
        <f t="shared" si="4"/>
        <v>21666</v>
      </c>
      <c r="E127" s="2">
        <f t="shared" si="5"/>
        <v>6</v>
      </c>
    </row>
    <row r="128" spans="1:5" ht="15" customHeight="1" x14ac:dyDescent="0.25">
      <c r="A128" s="5">
        <v>37438</v>
      </c>
      <c r="B128" s="1">
        <v>21438</v>
      </c>
      <c r="C128">
        <v>1.0720000000000001</v>
      </c>
      <c r="D128" s="2">
        <f t="shared" si="4"/>
        <v>22982</v>
      </c>
      <c r="E128" s="2">
        <f t="shared" si="5"/>
        <v>7</v>
      </c>
    </row>
    <row r="129" spans="1:5" ht="15" customHeight="1" x14ac:dyDescent="0.25">
      <c r="A129" s="5">
        <v>37469</v>
      </c>
      <c r="B129" s="1">
        <v>21182</v>
      </c>
      <c r="C129">
        <v>1.0920000000000001</v>
      </c>
      <c r="D129" s="2">
        <f t="shared" si="4"/>
        <v>23131</v>
      </c>
      <c r="E129" s="2">
        <f t="shared" si="5"/>
        <v>8</v>
      </c>
    </row>
    <row r="130" spans="1:5" ht="15" customHeight="1" x14ac:dyDescent="0.25">
      <c r="A130" s="5">
        <v>37500</v>
      </c>
      <c r="B130" s="1">
        <v>21272</v>
      </c>
      <c r="C130">
        <v>1.0049999999999999</v>
      </c>
      <c r="D130" s="2">
        <f t="shared" ref="D130:D193" si="6">ROUND(B130*C130,0)</f>
        <v>21378</v>
      </c>
      <c r="E130" s="2">
        <f t="shared" si="5"/>
        <v>9</v>
      </c>
    </row>
    <row r="131" spans="1:5" ht="15" customHeight="1" x14ac:dyDescent="0.25">
      <c r="A131" s="5">
        <v>37530</v>
      </c>
      <c r="B131" s="1">
        <v>21659</v>
      </c>
      <c r="C131">
        <v>1.028</v>
      </c>
      <c r="D131" s="2">
        <f t="shared" si="6"/>
        <v>22265</v>
      </c>
      <c r="E131" s="2">
        <f t="shared" ref="E131:E194" si="7">MONTH(A131)</f>
        <v>10</v>
      </c>
    </row>
    <row r="132" spans="1:5" ht="15" customHeight="1" x14ac:dyDescent="0.25">
      <c r="A132" s="5">
        <v>37561</v>
      </c>
      <c r="B132" s="1">
        <v>22009</v>
      </c>
      <c r="C132">
        <v>0.94899999999999995</v>
      </c>
      <c r="D132" s="2">
        <f t="shared" si="6"/>
        <v>20887</v>
      </c>
      <c r="E132" s="2">
        <f t="shared" si="7"/>
        <v>11</v>
      </c>
    </row>
    <row r="133" spans="1:5" ht="15" customHeight="1" x14ac:dyDescent="0.25">
      <c r="A133" s="5">
        <v>37591</v>
      </c>
      <c r="B133" s="1">
        <v>22464</v>
      </c>
      <c r="C133">
        <v>0.93200000000000005</v>
      </c>
      <c r="D133" s="2">
        <f t="shared" si="6"/>
        <v>20936</v>
      </c>
      <c r="E133" s="2">
        <f t="shared" si="7"/>
        <v>12</v>
      </c>
    </row>
    <row r="134" spans="1:5" ht="15" customHeight="1" x14ac:dyDescent="0.25">
      <c r="A134" s="5">
        <v>37622</v>
      </c>
      <c r="B134" s="1">
        <v>23073</v>
      </c>
      <c r="C134">
        <v>0.91900000000000004</v>
      </c>
      <c r="D134" s="2">
        <f t="shared" si="6"/>
        <v>21204</v>
      </c>
      <c r="E134" s="2">
        <f t="shared" si="7"/>
        <v>1</v>
      </c>
    </row>
    <row r="135" spans="1:5" ht="15" customHeight="1" x14ac:dyDescent="0.25">
      <c r="A135" s="5">
        <v>37653</v>
      </c>
      <c r="B135" s="1">
        <v>23885</v>
      </c>
      <c r="C135">
        <v>0.873</v>
      </c>
      <c r="D135" s="2">
        <f t="shared" si="6"/>
        <v>20852</v>
      </c>
      <c r="E135" s="2">
        <f t="shared" si="7"/>
        <v>2</v>
      </c>
    </row>
    <row r="136" spans="1:5" ht="15" customHeight="1" x14ac:dyDescent="0.25">
      <c r="A136" s="5">
        <v>37681</v>
      </c>
      <c r="B136" s="1">
        <v>23968</v>
      </c>
      <c r="C136">
        <v>0.996</v>
      </c>
      <c r="D136" s="2">
        <f t="shared" si="6"/>
        <v>23872</v>
      </c>
      <c r="E136" s="2">
        <f t="shared" si="7"/>
        <v>3</v>
      </c>
    </row>
    <row r="137" spans="1:5" ht="15" customHeight="1" x14ac:dyDescent="0.25">
      <c r="A137" s="5">
        <v>37712</v>
      </c>
      <c r="B137" s="1">
        <v>22581</v>
      </c>
      <c r="C137">
        <v>1.0109999999999999</v>
      </c>
      <c r="D137" s="2">
        <f t="shared" si="6"/>
        <v>22829</v>
      </c>
      <c r="E137" s="2">
        <f t="shared" si="7"/>
        <v>4</v>
      </c>
    </row>
    <row r="138" spans="1:5" ht="15" customHeight="1" x14ac:dyDescent="0.25">
      <c r="A138" s="5">
        <v>37742</v>
      </c>
      <c r="B138" s="1">
        <v>21810</v>
      </c>
      <c r="C138">
        <v>1.0680000000000001</v>
      </c>
      <c r="D138" s="2">
        <f t="shared" si="6"/>
        <v>23293</v>
      </c>
      <c r="E138" s="2">
        <f t="shared" si="7"/>
        <v>5</v>
      </c>
    </row>
    <row r="139" spans="1:5" ht="15" customHeight="1" x14ac:dyDescent="0.25">
      <c r="A139" s="5">
        <v>37773</v>
      </c>
      <c r="B139" s="1">
        <v>21777</v>
      </c>
      <c r="C139">
        <v>1.0469999999999999</v>
      </c>
      <c r="D139" s="2">
        <f t="shared" si="6"/>
        <v>22801</v>
      </c>
      <c r="E139" s="2">
        <f t="shared" si="7"/>
        <v>6</v>
      </c>
    </row>
    <row r="140" spans="1:5" ht="15" customHeight="1" x14ac:dyDescent="0.25">
      <c r="A140" s="5">
        <v>37803</v>
      </c>
      <c r="B140" s="1">
        <v>22196</v>
      </c>
      <c r="C140">
        <v>1.081</v>
      </c>
      <c r="D140" s="2">
        <f t="shared" si="6"/>
        <v>23994</v>
      </c>
      <c r="E140" s="2">
        <f t="shared" si="7"/>
        <v>7</v>
      </c>
    </row>
    <row r="141" spans="1:5" ht="15" customHeight="1" x14ac:dyDescent="0.25">
      <c r="A141" s="5">
        <v>37834</v>
      </c>
      <c r="B141" s="1">
        <v>23073</v>
      </c>
      <c r="C141">
        <v>1.0820000000000001</v>
      </c>
      <c r="D141" s="2">
        <f t="shared" si="6"/>
        <v>24965</v>
      </c>
      <c r="E141" s="2">
        <f t="shared" si="7"/>
        <v>8</v>
      </c>
    </row>
    <row r="142" spans="1:5" ht="15" customHeight="1" x14ac:dyDescent="0.25">
      <c r="A142" s="5">
        <v>37865</v>
      </c>
      <c r="B142" s="1">
        <v>23214</v>
      </c>
      <c r="C142">
        <v>1.008</v>
      </c>
      <c r="D142" s="2">
        <f t="shared" si="6"/>
        <v>23400</v>
      </c>
      <c r="E142" s="2">
        <f t="shared" si="7"/>
        <v>9</v>
      </c>
    </row>
    <row r="143" spans="1:5" ht="15" customHeight="1" x14ac:dyDescent="0.25">
      <c r="A143" s="5">
        <v>37895</v>
      </c>
      <c r="B143" s="1">
        <v>22714</v>
      </c>
      <c r="C143">
        <v>1.0409999999999999</v>
      </c>
      <c r="D143" s="2">
        <f t="shared" si="6"/>
        <v>23645</v>
      </c>
      <c r="E143" s="2">
        <f t="shared" si="7"/>
        <v>10</v>
      </c>
    </row>
    <row r="144" spans="1:5" ht="15" customHeight="1" x14ac:dyDescent="0.25">
      <c r="A144" s="5">
        <v>37926</v>
      </c>
      <c r="B144" s="1">
        <v>23472</v>
      </c>
      <c r="C144">
        <v>0.93500000000000005</v>
      </c>
      <c r="D144" s="2">
        <f t="shared" si="6"/>
        <v>21946</v>
      </c>
      <c r="E144" s="2">
        <f t="shared" si="7"/>
        <v>11</v>
      </c>
    </row>
    <row r="145" spans="1:5" ht="15" customHeight="1" x14ac:dyDescent="0.25">
      <c r="A145" s="5">
        <v>37956</v>
      </c>
      <c r="B145" s="1">
        <v>23994</v>
      </c>
      <c r="C145">
        <v>0.93300000000000005</v>
      </c>
      <c r="D145" s="2">
        <f t="shared" si="6"/>
        <v>22386</v>
      </c>
      <c r="E145" s="2">
        <f t="shared" si="7"/>
        <v>12</v>
      </c>
    </row>
    <row r="146" spans="1:5" ht="15" customHeight="1" x14ac:dyDescent="0.25">
      <c r="A146" s="5">
        <v>37987</v>
      </c>
      <c r="B146" s="1">
        <v>24889</v>
      </c>
      <c r="C146">
        <v>0.91500000000000004</v>
      </c>
      <c r="D146" s="2">
        <f t="shared" si="6"/>
        <v>22773</v>
      </c>
      <c r="E146" s="2">
        <f t="shared" si="7"/>
        <v>1</v>
      </c>
    </row>
    <row r="147" spans="1:5" ht="15" customHeight="1" x14ac:dyDescent="0.25">
      <c r="A147" s="5">
        <v>38018</v>
      </c>
      <c r="B147" s="1">
        <v>25256</v>
      </c>
      <c r="C147">
        <v>0.89300000000000002</v>
      </c>
      <c r="D147" s="2">
        <f t="shared" si="6"/>
        <v>22554</v>
      </c>
      <c r="E147" s="2">
        <f t="shared" si="7"/>
        <v>2</v>
      </c>
    </row>
    <row r="148" spans="1:5" ht="15" customHeight="1" x14ac:dyDescent="0.25">
      <c r="A148" s="5">
        <v>38047</v>
      </c>
      <c r="B148" s="1">
        <v>25679</v>
      </c>
      <c r="C148">
        <v>0.997</v>
      </c>
      <c r="D148" s="2">
        <f t="shared" si="6"/>
        <v>25602</v>
      </c>
      <c r="E148" s="2">
        <f t="shared" si="7"/>
        <v>3</v>
      </c>
    </row>
    <row r="149" spans="1:5" ht="15" customHeight="1" x14ac:dyDescent="0.25">
      <c r="A149" s="5">
        <v>38078</v>
      </c>
      <c r="B149" s="1">
        <v>25518</v>
      </c>
      <c r="C149">
        <v>1.0269999999999999</v>
      </c>
      <c r="D149" s="2">
        <f t="shared" si="6"/>
        <v>26207</v>
      </c>
      <c r="E149" s="2">
        <f t="shared" si="7"/>
        <v>4</v>
      </c>
    </row>
    <row r="150" spans="1:5" ht="15" customHeight="1" x14ac:dyDescent="0.25">
      <c r="A150" s="5">
        <v>38108</v>
      </c>
      <c r="B150" s="1">
        <v>27011</v>
      </c>
      <c r="C150">
        <v>1.0580000000000001</v>
      </c>
      <c r="D150" s="2">
        <f t="shared" si="6"/>
        <v>28578</v>
      </c>
      <c r="E150" s="2">
        <f t="shared" si="7"/>
        <v>5</v>
      </c>
    </row>
    <row r="151" spans="1:5" ht="15" customHeight="1" x14ac:dyDescent="0.25">
      <c r="A151" s="5">
        <v>38139</v>
      </c>
      <c r="B151" s="1">
        <v>27050</v>
      </c>
      <c r="C151">
        <v>1.05</v>
      </c>
      <c r="D151" s="2">
        <f t="shared" si="6"/>
        <v>28403</v>
      </c>
      <c r="E151" s="2">
        <f t="shared" si="7"/>
        <v>6</v>
      </c>
    </row>
    <row r="152" spans="1:5" ht="15" customHeight="1" x14ac:dyDescent="0.25">
      <c r="A152" s="5">
        <v>38169</v>
      </c>
      <c r="B152" s="1">
        <v>26745</v>
      </c>
      <c r="C152">
        <v>1.095</v>
      </c>
      <c r="D152" s="2">
        <f t="shared" si="6"/>
        <v>29286</v>
      </c>
      <c r="E152" s="2">
        <f t="shared" si="7"/>
        <v>7</v>
      </c>
    </row>
    <row r="153" spans="1:5" ht="15" customHeight="1" x14ac:dyDescent="0.25">
      <c r="A153" s="5">
        <v>38200</v>
      </c>
      <c r="B153" s="1">
        <v>26552</v>
      </c>
      <c r="C153">
        <v>1.0820000000000001</v>
      </c>
      <c r="D153" s="2">
        <f t="shared" si="6"/>
        <v>28729</v>
      </c>
      <c r="E153" s="2">
        <f t="shared" si="7"/>
        <v>8</v>
      </c>
    </row>
    <row r="154" spans="1:5" ht="15" customHeight="1" x14ac:dyDescent="0.25">
      <c r="A154" s="5">
        <v>38231</v>
      </c>
      <c r="B154" s="1">
        <v>27161</v>
      </c>
      <c r="C154">
        <v>1.0069999999999999</v>
      </c>
      <c r="D154" s="2">
        <f t="shared" si="6"/>
        <v>27351</v>
      </c>
      <c r="E154" s="2">
        <f t="shared" si="7"/>
        <v>9</v>
      </c>
    </row>
    <row r="155" spans="1:5" ht="15" customHeight="1" x14ac:dyDescent="0.25">
      <c r="A155" s="5">
        <v>38261</v>
      </c>
      <c r="B155" s="1">
        <v>28656</v>
      </c>
      <c r="C155">
        <v>1.0309999999999999</v>
      </c>
      <c r="D155" s="2">
        <f t="shared" si="6"/>
        <v>29544</v>
      </c>
      <c r="E155" s="2">
        <f t="shared" si="7"/>
        <v>10</v>
      </c>
    </row>
    <row r="156" spans="1:5" ht="15" customHeight="1" x14ac:dyDescent="0.25">
      <c r="A156" s="5">
        <v>38292</v>
      </c>
      <c r="B156" s="1">
        <v>29349</v>
      </c>
      <c r="C156">
        <v>0.94299999999999995</v>
      </c>
      <c r="D156" s="2">
        <f t="shared" si="6"/>
        <v>27676</v>
      </c>
      <c r="E156" s="2">
        <f t="shared" si="7"/>
        <v>11</v>
      </c>
    </row>
    <row r="157" spans="1:5" ht="15" customHeight="1" x14ac:dyDescent="0.25">
      <c r="A157" s="5">
        <v>38322</v>
      </c>
      <c r="B157" s="1">
        <v>29046</v>
      </c>
      <c r="C157">
        <v>0.94</v>
      </c>
      <c r="D157" s="2">
        <f t="shared" si="6"/>
        <v>27303</v>
      </c>
      <c r="E157" s="2">
        <f t="shared" si="7"/>
        <v>12</v>
      </c>
    </row>
    <row r="158" spans="1:5" ht="15" customHeight="1" x14ac:dyDescent="0.25">
      <c r="A158" s="5">
        <v>38353</v>
      </c>
      <c r="B158" s="1">
        <v>28438</v>
      </c>
      <c r="C158">
        <v>0.89900000000000002</v>
      </c>
      <c r="D158" s="2">
        <f t="shared" si="6"/>
        <v>25566</v>
      </c>
      <c r="E158" s="2">
        <f t="shared" si="7"/>
        <v>1</v>
      </c>
    </row>
    <row r="159" spans="1:5" ht="15" customHeight="1" x14ac:dyDescent="0.25">
      <c r="A159" s="5">
        <v>38384</v>
      </c>
      <c r="B159" s="1">
        <v>29015</v>
      </c>
      <c r="C159">
        <v>0.86099999999999999</v>
      </c>
      <c r="D159" s="2">
        <f t="shared" si="6"/>
        <v>24982</v>
      </c>
      <c r="E159" s="2">
        <f t="shared" si="7"/>
        <v>2</v>
      </c>
    </row>
    <row r="160" spans="1:5" ht="15" customHeight="1" x14ac:dyDescent="0.25">
      <c r="A160" s="5">
        <v>38412</v>
      </c>
      <c r="B160" s="1">
        <v>29498</v>
      </c>
      <c r="C160">
        <v>0.996</v>
      </c>
      <c r="D160" s="2">
        <f t="shared" si="6"/>
        <v>29380</v>
      </c>
      <c r="E160" s="2">
        <f t="shared" si="7"/>
        <v>3</v>
      </c>
    </row>
    <row r="161" spans="1:5" ht="15" customHeight="1" x14ac:dyDescent="0.25">
      <c r="A161" s="5">
        <v>38443</v>
      </c>
      <c r="B161" s="1">
        <v>29979</v>
      </c>
      <c r="C161">
        <v>1.0189999999999999</v>
      </c>
      <c r="D161" s="2">
        <f t="shared" si="6"/>
        <v>30549</v>
      </c>
      <c r="E161" s="2">
        <f t="shared" si="7"/>
        <v>4</v>
      </c>
    </row>
    <row r="162" spans="1:5" ht="15" customHeight="1" x14ac:dyDescent="0.25">
      <c r="A162" s="5">
        <v>38473</v>
      </c>
      <c r="B162" s="1">
        <v>29140</v>
      </c>
      <c r="C162">
        <v>1.069</v>
      </c>
      <c r="D162" s="2">
        <f t="shared" si="6"/>
        <v>31151</v>
      </c>
      <c r="E162" s="2">
        <f t="shared" si="7"/>
        <v>5</v>
      </c>
    </row>
    <row r="163" spans="1:5" ht="15" customHeight="1" x14ac:dyDescent="0.25">
      <c r="A163" s="5">
        <v>38504</v>
      </c>
      <c r="B163" s="1">
        <v>29889</v>
      </c>
      <c r="C163">
        <v>1.0660000000000001</v>
      </c>
      <c r="D163" s="2">
        <f t="shared" si="6"/>
        <v>31862</v>
      </c>
      <c r="E163" s="2">
        <f t="shared" si="7"/>
        <v>6</v>
      </c>
    </row>
    <row r="164" spans="1:5" ht="15" customHeight="1" x14ac:dyDescent="0.25">
      <c r="A164" s="5">
        <v>38534</v>
      </c>
      <c r="B164" s="1">
        <v>31005</v>
      </c>
      <c r="C164">
        <v>1.093</v>
      </c>
      <c r="D164" s="2">
        <f t="shared" si="6"/>
        <v>33888</v>
      </c>
      <c r="E164" s="2">
        <f t="shared" si="7"/>
        <v>7</v>
      </c>
    </row>
    <row r="165" spans="1:5" ht="15" customHeight="1" x14ac:dyDescent="0.25">
      <c r="A165" s="5">
        <v>38565</v>
      </c>
      <c r="B165" s="1">
        <v>33337</v>
      </c>
      <c r="C165">
        <v>1.0860000000000001</v>
      </c>
      <c r="D165" s="2">
        <f t="shared" si="6"/>
        <v>36204</v>
      </c>
      <c r="E165" s="2">
        <f t="shared" si="7"/>
        <v>8</v>
      </c>
    </row>
    <row r="166" spans="1:5" ht="15" customHeight="1" x14ac:dyDescent="0.25">
      <c r="A166" s="5">
        <v>38596</v>
      </c>
      <c r="B166" s="1">
        <v>36008</v>
      </c>
      <c r="C166">
        <v>1.0069999999999999</v>
      </c>
      <c r="D166" s="2">
        <f t="shared" si="6"/>
        <v>36260</v>
      </c>
      <c r="E166" s="2">
        <f t="shared" si="7"/>
        <v>9</v>
      </c>
    </row>
    <row r="167" spans="1:5" ht="15" customHeight="1" x14ac:dyDescent="0.25">
      <c r="A167" s="5">
        <v>38626</v>
      </c>
      <c r="B167" s="1">
        <v>36124</v>
      </c>
      <c r="C167">
        <v>1.012</v>
      </c>
      <c r="D167" s="2">
        <f t="shared" si="6"/>
        <v>36557</v>
      </c>
      <c r="E167" s="2">
        <f t="shared" si="7"/>
        <v>10</v>
      </c>
    </row>
    <row r="168" spans="1:5" ht="15" customHeight="1" x14ac:dyDescent="0.25">
      <c r="A168" s="5">
        <v>38657</v>
      </c>
      <c r="B168" s="1">
        <v>33220</v>
      </c>
      <c r="C168">
        <v>0.94099999999999995</v>
      </c>
      <c r="D168" s="2">
        <f t="shared" si="6"/>
        <v>31260</v>
      </c>
      <c r="E168" s="2">
        <f t="shared" si="7"/>
        <v>11</v>
      </c>
    </row>
    <row r="169" spans="1:5" ht="15" customHeight="1" x14ac:dyDescent="0.25">
      <c r="A169" s="5">
        <v>38687</v>
      </c>
      <c r="B169" s="1">
        <v>33119</v>
      </c>
      <c r="C169">
        <v>0.94399999999999995</v>
      </c>
      <c r="D169" s="2">
        <f t="shared" si="6"/>
        <v>31264</v>
      </c>
      <c r="E169" s="2">
        <f t="shared" si="7"/>
        <v>12</v>
      </c>
    </row>
    <row r="170" spans="1:5" ht="15" customHeight="1" x14ac:dyDescent="0.25">
      <c r="A170" s="5">
        <v>38718</v>
      </c>
      <c r="B170" s="1">
        <v>34298</v>
      </c>
      <c r="C170">
        <v>0.89800000000000002</v>
      </c>
      <c r="D170" s="2">
        <f t="shared" si="6"/>
        <v>30800</v>
      </c>
      <c r="E170" s="2">
        <f t="shared" si="7"/>
        <v>1</v>
      </c>
    </row>
    <row r="171" spans="1:5" ht="15" customHeight="1" x14ac:dyDescent="0.25">
      <c r="A171" s="5">
        <v>38749</v>
      </c>
      <c r="B171" s="1">
        <v>34214</v>
      </c>
      <c r="C171">
        <v>0.85499999999999998</v>
      </c>
      <c r="D171" s="2">
        <f t="shared" si="6"/>
        <v>29253</v>
      </c>
      <c r="E171" s="2">
        <f t="shared" si="7"/>
        <v>2</v>
      </c>
    </row>
    <row r="172" spans="1:5" ht="15" customHeight="1" x14ac:dyDescent="0.25">
      <c r="A172" s="5">
        <v>38777</v>
      </c>
      <c r="B172" s="1">
        <v>34126</v>
      </c>
      <c r="C172">
        <v>0.99299999999999999</v>
      </c>
      <c r="D172" s="2">
        <f t="shared" si="6"/>
        <v>33887</v>
      </c>
      <c r="E172" s="2">
        <f t="shared" si="7"/>
        <v>3</v>
      </c>
    </row>
    <row r="173" spans="1:5" ht="15" customHeight="1" x14ac:dyDescent="0.25">
      <c r="A173" s="5">
        <v>38808</v>
      </c>
      <c r="B173" s="1">
        <v>35752</v>
      </c>
      <c r="C173">
        <v>1.0069999999999999</v>
      </c>
      <c r="D173" s="2">
        <f t="shared" si="6"/>
        <v>36002</v>
      </c>
      <c r="E173" s="2">
        <f t="shared" si="7"/>
        <v>4</v>
      </c>
    </row>
    <row r="174" spans="1:5" ht="15" customHeight="1" x14ac:dyDescent="0.25">
      <c r="A174" s="5">
        <v>38838</v>
      </c>
      <c r="B174" s="1">
        <v>36126</v>
      </c>
      <c r="C174">
        <v>1.08</v>
      </c>
      <c r="D174" s="2">
        <f t="shared" si="6"/>
        <v>39016</v>
      </c>
      <c r="E174" s="2">
        <f t="shared" si="7"/>
        <v>5</v>
      </c>
    </row>
    <row r="175" spans="1:5" ht="15" customHeight="1" x14ac:dyDescent="0.25">
      <c r="A175" s="5">
        <v>38869</v>
      </c>
      <c r="B175" s="1">
        <v>36127</v>
      </c>
      <c r="C175">
        <v>1.083</v>
      </c>
      <c r="D175" s="2">
        <f t="shared" si="6"/>
        <v>39126</v>
      </c>
      <c r="E175" s="2">
        <f t="shared" si="7"/>
        <v>6</v>
      </c>
    </row>
    <row r="176" spans="1:5" ht="15" customHeight="1" x14ac:dyDescent="0.25">
      <c r="A176" s="5">
        <v>38899</v>
      </c>
      <c r="B176" s="1">
        <v>37030</v>
      </c>
      <c r="C176">
        <v>1.0960000000000001</v>
      </c>
      <c r="D176" s="2">
        <f t="shared" si="6"/>
        <v>40585</v>
      </c>
      <c r="E176" s="2">
        <f t="shared" si="7"/>
        <v>7</v>
      </c>
    </row>
    <row r="177" spans="1:5" ht="15" customHeight="1" x14ac:dyDescent="0.25">
      <c r="A177" s="5">
        <v>38930</v>
      </c>
      <c r="B177" s="1">
        <v>37731</v>
      </c>
      <c r="C177">
        <v>1.0880000000000001</v>
      </c>
      <c r="D177" s="2">
        <f t="shared" si="6"/>
        <v>41051</v>
      </c>
      <c r="E177" s="2">
        <f t="shared" si="7"/>
        <v>8</v>
      </c>
    </row>
    <row r="178" spans="1:5" ht="15" customHeight="1" x14ac:dyDescent="0.25">
      <c r="A178" s="5">
        <v>38961</v>
      </c>
      <c r="B178" s="1">
        <v>34900</v>
      </c>
      <c r="C178">
        <v>0.998</v>
      </c>
      <c r="D178" s="2">
        <f t="shared" si="6"/>
        <v>34830</v>
      </c>
      <c r="E178" s="2">
        <f t="shared" si="7"/>
        <v>9</v>
      </c>
    </row>
    <row r="179" spans="1:5" ht="15" customHeight="1" x14ac:dyDescent="0.25">
      <c r="A179" s="5">
        <v>38991</v>
      </c>
      <c r="B179" s="1">
        <v>33076</v>
      </c>
      <c r="C179">
        <v>1.004</v>
      </c>
      <c r="D179" s="2">
        <f t="shared" si="6"/>
        <v>33208</v>
      </c>
      <c r="E179" s="2">
        <f t="shared" si="7"/>
        <v>10</v>
      </c>
    </row>
    <row r="180" spans="1:5" ht="15" customHeight="1" x14ac:dyDescent="0.25">
      <c r="A180" s="5">
        <v>39022</v>
      </c>
      <c r="B180" s="1">
        <v>33357</v>
      </c>
      <c r="C180">
        <v>0.94599999999999995</v>
      </c>
      <c r="D180" s="2">
        <f t="shared" si="6"/>
        <v>31556</v>
      </c>
      <c r="E180" s="2">
        <f t="shared" si="7"/>
        <v>11</v>
      </c>
    </row>
    <row r="181" spans="1:5" ht="15" customHeight="1" x14ac:dyDescent="0.25">
      <c r="A181" s="5">
        <v>39052</v>
      </c>
      <c r="B181" s="1">
        <v>34895</v>
      </c>
      <c r="C181">
        <v>0.93600000000000005</v>
      </c>
      <c r="D181" s="2">
        <f t="shared" si="6"/>
        <v>32662</v>
      </c>
      <c r="E181" s="2">
        <f t="shared" si="7"/>
        <v>12</v>
      </c>
    </row>
    <row r="182" spans="1:5" ht="15" customHeight="1" x14ac:dyDescent="0.25">
      <c r="A182" s="5">
        <v>39083</v>
      </c>
      <c r="B182" s="1">
        <v>34130</v>
      </c>
      <c r="C182">
        <v>0.90600000000000003</v>
      </c>
      <c r="D182" s="2">
        <f t="shared" si="6"/>
        <v>30922</v>
      </c>
      <c r="E182" s="2">
        <f t="shared" si="7"/>
        <v>1</v>
      </c>
    </row>
    <row r="183" spans="1:5" ht="15" customHeight="1" x14ac:dyDescent="0.25">
      <c r="A183" s="5">
        <v>39114</v>
      </c>
      <c r="B183" s="1">
        <v>34973</v>
      </c>
      <c r="C183">
        <v>0.85099999999999998</v>
      </c>
      <c r="D183" s="2">
        <f t="shared" si="6"/>
        <v>29762</v>
      </c>
      <c r="E183" s="2">
        <f t="shared" si="7"/>
        <v>2</v>
      </c>
    </row>
    <row r="184" spans="1:5" ht="15" customHeight="1" x14ac:dyDescent="0.25">
      <c r="A184" s="5">
        <v>39142</v>
      </c>
      <c r="B184" s="1">
        <v>35963</v>
      </c>
      <c r="C184">
        <v>0.99</v>
      </c>
      <c r="D184" s="2">
        <f t="shared" si="6"/>
        <v>35603</v>
      </c>
      <c r="E184" s="2">
        <f t="shared" si="7"/>
        <v>3</v>
      </c>
    </row>
    <row r="185" spans="1:5" ht="15" customHeight="1" x14ac:dyDescent="0.25">
      <c r="A185" s="5">
        <v>39173</v>
      </c>
      <c r="B185" s="1">
        <v>36314</v>
      </c>
      <c r="C185">
        <v>1.01</v>
      </c>
      <c r="D185" s="2">
        <f t="shared" si="6"/>
        <v>36677</v>
      </c>
      <c r="E185" s="2">
        <f t="shared" si="7"/>
        <v>4</v>
      </c>
    </row>
    <row r="186" spans="1:5" ht="15" customHeight="1" x14ac:dyDescent="0.25">
      <c r="A186" s="5">
        <v>39203</v>
      </c>
      <c r="B186" s="1">
        <v>38031</v>
      </c>
      <c r="C186">
        <v>1.0880000000000001</v>
      </c>
      <c r="D186" s="2">
        <f t="shared" si="6"/>
        <v>41378</v>
      </c>
      <c r="E186" s="2">
        <f t="shared" si="7"/>
        <v>5</v>
      </c>
    </row>
    <row r="187" spans="1:5" ht="15" customHeight="1" x14ac:dyDescent="0.25">
      <c r="A187" s="5">
        <v>39234</v>
      </c>
      <c r="B187" s="1">
        <v>37275</v>
      </c>
      <c r="C187">
        <v>1.0860000000000001</v>
      </c>
      <c r="D187" s="2">
        <f t="shared" si="6"/>
        <v>40481</v>
      </c>
      <c r="E187" s="2">
        <f t="shared" si="7"/>
        <v>6</v>
      </c>
    </row>
    <row r="188" spans="1:5" ht="15" customHeight="1" x14ac:dyDescent="0.25">
      <c r="A188" s="5">
        <v>39264</v>
      </c>
      <c r="B188" s="1">
        <v>36996</v>
      </c>
      <c r="C188">
        <v>1.1000000000000001</v>
      </c>
      <c r="D188" s="2">
        <f t="shared" si="6"/>
        <v>40696</v>
      </c>
      <c r="E188" s="2">
        <f t="shared" si="7"/>
        <v>7</v>
      </c>
    </row>
    <row r="189" spans="1:5" ht="15" customHeight="1" x14ac:dyDescent="0.25">
      <c r="A189" s="5">
        <v>39295</v>
      </c>
      <c r="B189" s="1">
        <v>37155</v>
      </c>
      <c r="C189">
        <v>1.087</v>
      </c>
      <c r="D189" s="2">
        <f t="shared" si="6"/>
        <v>40387</v>
      </c>
      <c r="E189" s="2">
        <f t="shared" si="7"/>
        <v>8</v>
      </c>
    </row>
    <row r="190" spans="1:5" ht="15" customHeight="1" x14ac:dyDescent="0.25">
      <c r="A190" s="5">
        <v>39326</v>
      </c>
      <c r="B190" s="1">
        <v>38327</v>
      </c>
      <c r="C190">
        <v>0.98299999999999998</v>
      </c>
      <c r="D190" s="2">
        <f t="shared" si="6"/>
        <v>37675</v>
      </c>
      <c r="E190" s="2">
        <f t="shared" si="7"/>
        <v>9</v>
      </c>
    </row>
    <row r="191" spans="1:5" ht="15" customHeight="1" x14ac:dyDescent="0.25">
      <c r="A191" s="5">
        <v>39356</v>
      </c>
      <c r="B191" s="1">
        <v>39425</v>
      </c>
      <c r="C191">
        <v>1</v>
      </c>
      <c r="D191" s="2">
        <f t="shared" si="6"/>
        <v>39425</v>
      </c>
      <c r="E191" s="2">
        <f t="shared" si="7"/>
        <v>10</v>
      </c>
    </row>
    <row r="192" spans="1:5" ht="15" customHeight="1" x14ac:dyDescent="0.25">
      <c r="A192" s="5">
        <v>39387</v>
      </c>
      <c r="B192" s="1">
        <v>41897</v>
      </c>
      <c r="C192">
        <v>0.95</v>
      </c>
      <c r="D192" s="2">
        <f t="shared" si="6"/>
        <v>39802</v>
      </c>
      <c r="E192" s="2">
        <f t="shared" si="7"/>
        <v>11</v>
      </c>
    </row>
    <row r="193" spans="1:5" ht="15" customHeight="1" x14ac:dyDescent="0.25">
      <c r="A193" s="5">
        <v>39417</v>
      </c>
      <c r="B193" s="1">
        <v>41593</v>
      </c>
      <c r="C193">
        <v>0.93799999999999994</v>
      </c>
      <c r="D193" s="2">
        <f t="shared" si="6"/>
        <v>39014</v>
      </c>
      <c r="E193" s="2">
        <f t="shared" si="7"/>
        <v>12</v>
      </c>
    </row>
    <row r="194" spans="1:5" ht="15" customHeight="1" x14ac:dyDescent="0.25">
      <c r="A194" s="5">
        <v>39448</v>
      </c>
      <c r="B194" s="1">
        <v>42378</v>
      </c>
      <c r="C194">
        <v>0.91300000000000003</v>
      </c>
      <c r="D194" s="2">
        <f t="shared" ref="D194:D257" si="8">ROUND(B194*C194,0)</f>
        <v>38691</v>
      </c>
      <c r="E194" s="2">
        <f t="shared" si="7"/>
        <v>1</v>
      </c>
    </row>
    <row r="195" spans="1:5" ht="15" customHeight="1" x14ac:dyDescent="0.25">
      <c r="A195" s="5">
        <v>39479</v>
      </c>
      <c r="B195" s="1">
        <v>42505</v>
      </c>
      <c r="C195">
        <v>0.88500000000000001</v>
      </c>
      <c r="D195" s="2">
        <f t="shared" si="8"/>
        <v>37617</v>
      </c>
      <c r="E195" s="2">
        <f t="shared" ref="E195:E258" si="9">MONTH(A195)</f>
        <v>2</v>
      </c>
    </row>
    <row r="196" spans="1:5" ht="15" customHeight="1" x14ac:dyDescent="0.25">
      <c r="A196" s="5">
        <v>39508</v>
      </c>
      <c r="B196" s="1">
        <v>43093</v>
      </c>
      <c r="C196">
        <v>0.98</v>
      </c>
      <c r="D196" s="2">
        <f t="shared" si="8"/>
        <v>42231</v>
      </c>
      <c r="E196" s="2">
        <f t="shared" si="9"/>
        <v>3</v>
      </c>
    </row>
    <row r="197" spans="1:5" ht="15" customHeight="1" x14ac:dyDescent="0.25">
      <c r="A197" s="5">
        <v>39539</v>
      </c>
      <c r="B197" s="1">
        <v>42938</v>
      </c>
      <c r="C197">
        <v>1.0169999999999999</v>
      </c>
      <c r="D197" s="2">
        <f t="shared" si="8"/>
        <v>43668</v>
      </c>
      <c r="E197" s="2">
        <f t="shared" si="9"/>
        <v>4</v>
      </c>
    </row>
    <row r="198" spans="1:5" ht="15" customHeight="1" x14ac:dyDescent="0.25">
      <c r="A198" s="5">
        <v>39569</v>
      </c>
      <c r="B198" s="1">
        <v>44311</v>
      </c>
      <c r="C198">
        <v>1.095</v>
      </c>
      <c r="D198" s="2">
        <f t="shared" si="8"/>
        <v>48521</v>
      </c>
      <c r="E198" s="2">
        <f t="shared" si="9"/>
        <v>5</v>
      </c>
    </row>
    <row r="199" spans="1:5" ht="15" customHeight="1" x14ac:dyDescent="0.25">
      <c r="A199" s="5">
        <v>39600</v>
      </c>
      <c r="B199" s="1">
        <v>46513</v>
      </c>
      <c r="C199">
        <v>1.077</v>
      </c>
      <c r="D199" s="2">
        <f t="shared" si="8"/>
        <v>50095</v>
      </c>
      <c r="E199" s="2">
        <f t="shared" si="9"/>
        <v>6</v>
      </c>
    </row>
    <row r="200" spans="1:5" ht="15" customHeight="1" x14ac:dyDescent="0.25">
      <c r="A200" s="5">
        <v>39630</v>
      </c>
      <c r="B200" s="1">
        <v>46865</v>
      </c>
      <c r="C200">
        <v>1.1040000000000001</v>
      </c>
      <c r="D200" s="2">
        <f t="shared" si="8"/>
        <v>51739</v>
      </c>
      <c r="E200" s="2">
        <f t="shared" si="9"/>
        <v>7</v>
      </c>
    </row>
    <row r="201" spans="1:5" ht="15" customHeight="1" x14ac:dyDescent="0.25">
      <c r="A201" s="5">
        <v>39661</v>
      </c>
      <c r="B201" s="1">
        <v>45783</v>
      </c>
      <c r="C201">
        <v>1.0720000000000001</v>
      </c>
      <c r="D201" s="2">
        <f t="shared" si="8"/>
        <v>49079</v>
      </c>
      <c r="E201" s="2">
        <f t="shared" si="9"/>
        <v>8</v>
      </c>
    </row>
    <row r="202" spans="1:5" ht="15" customHeight="1" x14ac:dyDescent="0.25">
      <c r="A202" s="5">
        <v>39692</v>
      </c>
      <c r="B202" s="1">
        <v>45744</v>
      </c>
      <c r="C202">
        <v>0.98799999999999999</v>
      </c>
      <c r="D202" s="2">
        <f t="shared" si="8"/>
        <v>45195</v>
      </c>
      <c r="E202" s="2">
        <f t="shared" si="9"/>
        <v>9</v>
      </c>
    </row>
    <row r="203" spans="1:5" ht="15" customHeight="1" x14ac:dyDescent="0.25">
      <c r="A203" s="5">
        <v>39722</v>
      </c>
      <c r="B203" s="1">
        <v>40637</v>
      </c>
      <c r="C203">
        <v>1</v>
      </c>
      <c r="D203" s="2">
        <f t="shared" si="8"/>
        <v>40637</v>
      </c>
      <c r="E203" s="2">
        <f t="shared" si="9"/>
        <v>10</v>
      </c>
    </row>
    <row r="204" spans="1:5" ht="15" customHeight="1" x14ac:dyDescent="0.25">
      <c r="A204" s="5">
        <v>39753</v>
      </c>
      <c r="B204" s="1">
        <v>31922</v>
      </c>
      <c r="C204">
        <v>0.93600000000000005</v>
      </c>
      <c r="D204" s="2">
        <f t="shared" si="8"/>
        <v>29879</v>
      </c>
      <c r="E204" s="2">
        <f t="shared" si="9"/>
        <v>11</v>
      </c>
    </row>
    <row r="205" spans="1:5" ht="15" customHeight="1" x14ac:dyDescent="0.25">
      <c r="A205" s="5">
        <v>39783</v>
      </c>
      <c r="B205" s="1">
        <v>27923</v>
      </c>
      <c r="C205">
        <v>0.94499999999999995</v>
      </c>
      <c r="D205" s="2">
        <f t="shared" si="8"/>
        <v>26387</v>
      </c>
      <c r="E205" s="2">
        <f t="shared" si="9"/>
        <v>12</v>
      </c>
    </row>
    <row r="206" spans="1:5" ht="15" customHeight="1" x14ac:dyDescent="0.25">
      <c r="A206" s="5">
        <v>39814</v>
      </c>
      <c r="B206" s="1">
        <v>28767</v>
      </c>
      <c r="C206">
        <v>0.92300000000000004</v>
      </c>
      <c r="D206" s="2">
        <f t="shared" si="8"/>
        <v>26552</v>
      </c>
      <c r="E206" s="2">
        <f t="shared" si="9"/>
        <v>1</v>
      </c>
    </row>
    <row r="207" spans="1:5" ht="15" customHeight="1" x14ac:dyDescent="0.25">
      <c r="A207" s="5">
        <v>39845</v>
      </c>
      <c r="B207" s="1">
        <v>29943</v>
      </c>
      <c r="C207">
        <v>0.85599999999999998</v>
      </c>
      <c r="D207" s="2">
        <f t="shared" si="8"/>
        <v>25631</v>
      </c>
      <c r="E207" s="2">
        <f t="shared" si="9"/>
        <v>2</v>
      </c>
    </row>
    <row r="208" spans="1:5" ht="15" customHeight="1" x14ac:dyDescent="0.25">
      <c r="A208" s="5">
        <v>39873</v>
      </c>
      <c r="B208" s="1">
        <v>28808</v>
      </c>
      <c r="C208">
        <v>0.98799999999999999</v>
      </c>
      <c r="D208" s="2">
        <f t="shared" si="8"/>
        <v>28462</v>
      </c>
      <c r="E208" s="2">
        <f t="shared" si="9"/>
        <v>3</v>
      </c>
    </row>
    <row r="209" spans="1:5" ht="15" customHeight="1" x14ac:dyDescent="0.25">
      <c r="A209" s="5">
        <v>39904</v>
      </c>
      <c r="B209" s="1">
        <v>28759</v>
      </c>
      <c r="C209">
        <v>1.024</v>
      </c>
      <c r="D209" s="2">
        <f t="shared" si="8"/>
        <v>29449</v>
      </c>
      <c r="E209" s="2">
        <f t="shared" si="9"/>
        <v>4</v>
      </c>
    </row>
    <row r="210" spans="1:5" ht="15" customHeight="1" x14ac:dyDescent="0.25">
      <c r="A210" s="5">
        <v>39934</v>
      </c>
      <c r="B210" s="1">
        <v>30531</v>
      </c>
      <c r="C210">
        <v>1.08</v>
      </c>
      <c r="D210" s="2">
        <f t="shared" si="8"/>
        <v>32973</v>
      </c>
      <c r="E210" s="2">
        <f t="shared" si="9"/>
        <v>5</v>
      </c>
    </row>
    <row r="211" spans="1:5" ht="15" customHeight="1" x14ac:dyDescent="0.25">
      <c r="A211" s="5">
        <v>39965</v>
      </c>
      <c r="B211" s="1">
        <v>33330</v>
      </c>
      <c r="C211">
        <v>1.079</v>
      </c>
      <c r="D211" s="2">
        <f t="shared" si="8"/>
        <v>35963</v>
      </c>
      <c r="E211" s="2">
        <f t="shared" si="9"/>
        <v>6</v>
      </c>
    </row>
    <row r="212" spans="1:5" ht="15" customHeight="1" x14ac:dyDescent="0.25">
      <c r="A212" s="5">
        <v>39995</v>
      </c>
      <c r="B212" s="1">
        <v>33024</v>
      </c>
      <c r="C212">
        <v>1.101</v>
      </c>
      <c r="D212" s="2">
        <f t="shared" si="8"/>
        <v>36359</v>
      </c>
      <c r="E212" s="2">
        <f t="shared" si="9"/>
        <v>7</v>
      </c>
    </row>
    <row r="213" spans="1:5" ht="15" customHeight="1" x14ac:dyDescent="0.25">
      <c r="A213" s="5">
        <v>40026</v>
      </c>
      <c r="B213" s="1">
        <v>34777</v>
      </c>
      <c r="C213">
        <v>1.0640000000000001</v>
      </c>
      <c r="D213" s="2">
        <f t="shared" si="8"/>
        <v>37003</v>
      </c>
      <c r="E213" s="2">
        <f t="shared" si="9"/>
        <v>8</v>
      </c>
    </row>
    <row r="214" spans="1:5" ht="15" customHeight="1" x14ac:dyDescent="0.25">
      <c r="A214" s="5">
        <v>40057</v>
      </c>
      <c r="B214" s="1">
        <v>34896</v>
      </c>
      <c r="C214">
        <v>0.98499999999999999</v>
      </c>
      <c r="D214" s="2">
        <f t="shared" si="8"/>
        <v>34373</v>
      </c>
      <c r="E214" s="2">
        <f t="shared" si="9"/>
        <v>9</v>
      </c>
    </row>
    <row r="215" spans="1:5" ht="15" customHeight="1" x14ac:dyDescent="0.25">
      <c r="A215" s="5">
        <v>40087</v>
      </c>
      <c r="B215" s="1">
        <v>34949</v>
      </c>
      <c r="C215">
        <v>1.0029999999999999</v>
      </c>
      <c r="D215" s="2">
        <f t="shared" si="8"/>
        <v>35054</v>
      </c>
      <c r="E215" s="2">
        <f t="shared" si="9"/>
        <v>10</v>
      </c>
    </row>
    <row r="216" spans="1:5" ht="15" customHeight="1" x14ac:dyDescent="0.25">
      <c r="A216" s="5">
        <v>40118</v>
      </c>
      <c r="B216" s="1">
        <v>36607</v>
      </c>
      <c r="C216">
        <v>0.93899999999999995</v>
      </c>
      <c r="D216" s="2">
        <f t="shared" si="8"/>
        <v>34374</v>
      </c>
      <c r="E216" s="2">
        <f t="shared" si="9"/>
        <v>11</v>
      </c>
    </row>
    <row r="217" spans="1:5" ht="15" customHeight="1" x14ac:dyDescent="0.25">
      <c r="A217" s="5">
        <v>40148</v>
      </c>
      <c r="B217" s="1">
        <v>37182</v>
      </c>
      <c r="C217">
        <v>0.94899999999999995</v>
      </c>
      <c r="D217" s="2">
        <f t="shared" si="8"/>
        <v>35286</v>
      </c>
      <c r="E217" s="2">
        <f t="shared" si="9"/>
        <v>12</v>
      </c>
    </row>
    <row r="218" spans="1:5" ht="15" customHeight="1" x14ac:dyDescent="0.25">
      <c r="A218" s="5">
        <v>40179</v>
      </c>
      <c r="B218" s="1">
        <v>37360</v>
      </c>
      <c r="C218">
        <v>0.91500000000000004</v>
      </c>
      <c r="D218" s="2">
        <f t="shared" si="8"/>
        <v>34184</v>
      </c>
      <c r="E218" s="2">
        <f t="shared" si="9"/>
        <v>1</v>
      </c>
    </row>
    <row r="219" spans="1:5" ht="15" customHeight="1" x14ac:dyDescent="0.25">
      <c r="A219" s="5">
        <v>40210</v>
      </c>
      <c r="B219" s="1">
        <v>37038</v>
      </c>
      <c r="C219">
        <v>0.86199999999999999</v>
      </c>
      <c r="D219" s="2">
        <f t="shared" si="8"/>
        <v>31927</v>
      </c>
      <c r="E219" s="2">
        <f t="shared" si="9"/>
        <v>2</v>
      </c>
    </row>
    <row r="220" spans="1:5" ht="15" customHeight="1" x14ac:dyDescent="0.25">
      <c r="A220" s="5">
        <v>40238</v>
      </c>
      <c r="B220" s="1">
        <v>37132</v>
      </c>
      <c r="C220">
        <v>1.004</v>
      </c>
      <c r="D220" s="2">
        <f t="shared" si="8"/>
        <v>37281</v>
      </c>
      <c r="E220" s="2">
        <f t="shared" si="9"/>
        <v>3</v>
      </c>
    </row>
    <row r="221" spans="1:5" ht="15" customHeight="1" x14ac:dyDescent="0.25">
      <c r="A221" s="5">
        <v>40269</v>
      </c>
      <c r="B221" s="1">
        <v>37155</v>
      </c>
      <c r="C221">
        <v>1.032</v>
      </c>
      <c r="D221" s="2">
        <f t="shared" si="8"/>
        <v>38344</v>
      </c>
      <c r="E221" s="2">
        <f t="shared" si="9"/>
        <v>4</v>
      </c>
    </row>
    <row r="222" spans="1:5" ht="15" customHeight="1" x14ac:dyDescent="0.25">
      <c r="A222" s="5">
        <v>40299</v>
      </c>
      <c r="B222" s="1">
        <v>36650</v>
      </c>
      <c r="C222">
        <v>1.07</v>
      </c>
      <c r="D222" s="2">
        <f t="shared" si="8"/>
        <v>39216</v>
      </c>
      <c r="E222" s="2">
        <f t="shared" si="9"/>
        <v>5</v>
      </c>
    </row>
    <row r="223" spans="1:5" ht="15" customHeight="1" x14ac:dyDescent="0.25">
      <c r="A223" s="5">
        <v>40330</v>
      </c>
      <c r="B223" s="1">
        <v>35849</v>
      </c>
      <c r="C223">
        <v>1.0669999999999999</v>
      </c>
      <c r="D223" s="2">
        <f t="shared" si="8"/>
        <v>38251</v>
      </c>
      <c r="E223" s="2">
        <f t="shared" si="9"/>
        <v>6</v>
      </c>
    </row>
    <row r="224" spans="1:5" ht="15" customHeight="1" x14ac:dyDescent="0.25">
      <c r="A224" s="5">
        <v>40360</v>
      </c>
      <c r="B224" s="1">
        <v>35799</v>
      </c>
      <c r="C224">
        <v>1.0920000000000001</v>
      </c>
      <c r="D224" s="2">
        <f t="shared" si="8"/>
        <v>39093</v>
      </c>
      <c r="E224" s="2">
        <f t="shared" si="9"/>
        <v>7</v>
      </c>
    </row>
    <row r="225" spans="1:5" ht="15" customHeight="1" x14ac:dyDescent="0.25">
      <c r="A225" s="5">
        <v>40391</v>
      </c>
      <c r="B225" s="1">
        <v>36252</v>
      </c>
      <c r="C225">
        <v>1.0640000000000001</v>
      </c>
      <c r="D225" s="2">
        <f t="shared" si="8"/>
        <v>38572</v>
      </c>
      <c r="E225" s="2">
        <f t="shared" si="9"/>
        <v>8</v>
      </c>
    </row>
    <row r="226" spans="1:5" ht="15" customHeight="1" x14ac:dyDescent="0.25">
      <c r="A226" s="5">
        <v>40422</v>
      </c>
      <c r="B226" s="1">
        <v>37376</v>
      </c>
      <c r="C226">
        <v>0.995</v>
      </c>
      <c r="D226" s="2">
        <f t="shared" si="8"/>
        <v>37189</v>
      </c>
      <c r="E226" s="2">
        <f t="shared" si="9"/>
        <v>9</v>
      </c>
    </row>
    <row r="227" spans="1:5" ht="15" customHeight="1" x14ac:dyDescent="0.25">
      <c r="A227" s="5">
        <v>40452</v>
      </c>
      <c r="B227" s="1">
        <v>38567</v>
      </c>
      <c r="C227">
        <v>0.998</v>
      </c>
      <c r="D227" s="2">
        <f t="shared" si="8"/>
        <v>38490</v>
      </c>
      <c r="E227" s="2">
        <f t="shared" si="9"/>
        <v>10</v>
      </c>
    </row>
    <row r="228" spans="1:5" ht="15" customHeight="1" x14ac:dyDescent="0.25">
      <c r="A228" s="5">
        <v>40483</v>
      </c>
      <c r="B228" s="1">
        <v>39270</v>
      </c>
      <c r="C228">
        <v>0.94399999999999995</v>
      </c>
      <c r="D228" s="2">
        <f t="shared" si="8"/>
        <v>37071</v>
      </c>
      <c r="E228" s="2">
        <f t="shared" si="9"/>
        <v>11</v>
      </c>
    </row>
    <row r="229" spans="1:5" ht="15" customHeight="1" x14ac:dyDescent="0.25">
      <c r="A229" s="5">
        <v>40513</v>
      </c>
      <c r="B229" s="1">
        <v>41132</v>
      </c>
      <c r="C229">
        <v>0.95</v>
      </c>
      <c r="D229" s="2">
        <f t="shared" si="8"/>
        <v>39075</v>
      </c>
      <c r="E229" s="2">
        <f t="shared" si="9"/>
        <v>12</v>
      </c>
    </row>
    <row r="230" spans="1:5" ht="15" customHeight="1" x14ac:dyDescent="0.25">
      <c r="A230" s="5">
        <v>40544</v>
      </c>
      <c r="B230" s="1">
        <v>41651</v>
      </c>
      <c r="C230">
        <v>0.91200000000000003</v>
      </c>
      <c r="D230" s="2">
        <f t="shared" si="8"/>
        <v>37986</v>
      </c>
      <c r="E230" s="2">
        <f t="shared" si="9"/>
        <v>1</v>
      </c>
    </row>
    <row r="231" spans="1:5" ht="15" customHeight="1" x14ac:dyDescent="0.25">
      <c r="A231" s="5">
        <v>40575</v>
      </c>
      <c r="B231" s="1">
        <v>42240</v>
      </c>
      <c r="C231">
        <v>0.86699999999999999</v>
      </c>
      <c r="D231" s="2">
        <f t="shared" si="8"/>
        <v>36622</v>
      </c>
      <c r="E231" s="2">
        <f t="shared" si="9"/>
        <v>2</v>
      </c>
    </row>
    <row r="232" spans="1:5" ht="15" customHeight="1" x14ac:dyDescent="0.25">
      <c r="A232" s="5">
        <v>40603</v>
      </c>
      <c r="B232" s="1">
        <v>43629</v>
      </c>
      <c r="C232">
        <v>1.0149999999999999</v>
      </c>
      <c r="D232" s="2">
        <f t="shared" si="8"/>
        <v>44283</v>
      </c>
      <c r="E232" s="2">
        <f t="shared" si="9"/>
        <v>3</v>
      </c>
    </row>
    <row r="233" spans="1:5" ht="15" customHeight="1" x14ac:dyDescent="0.25">
      <c r="A233" s="5">
        <v>40634</v>
      </c>
      <c r="B233" s="1">
        <v>44523</v>
      </c>
      <c r="C233">
        <v>1.028</v>
      </c>
      <c r="D233" s="2">
        <f t="shared" si="8"/>
        <v>45770</v>
      </c>
      <c r="E233" s="2">
        <f t="shared" si="9"/>
        <v>4</v>
      </c>
    </row>
    <row r="234" spans="1:5" ht="15" customHeight="1" x14ac:dyDescent="0.25">
      <c r="A234" s="5">
        <v>40664</v>
      </c>
      <c r="B234" s="1">
        <v>45252</v>
      </c>
      <c r="C234">
        <v>1.0640000000000001</v>
      </c>
      <c r="D234" s="2">
        <f t="shared" si="8"/>
        <v>48148</v>
      </c>
      <c r="E234" s="2">
        <f t="shared" si="9"/>
        <v>5</v>
      </c>
    </row>
    <row r="235" spans="1:5" ht="15" customHeight="1" x14ac:dyDescent="0.25">
      <c r="A235" s="5">
        <v>40695</v>
      </c>
      <c r="B235" s="1">
        <v>44602</v>
      </c>
      <c r="C235">
        <v>1.0629999999999999</v>
      </c>
      <c r="D235" s="2">
        <f t="shared" si="8"/>
        <v>47412</v>
      </c>
      <c r="E235" s="2">
        <f t="shared" si="9"/>
        <v>6</v>
      </c>
    </row>
    <row r="236" spans="1:5" ht="15" customHeight="1" x14ac:dyDescent="0.25">
      <c r="A236" s="5">
        <v>40725</v>
      </c>
      <c r="B236" s="1">
        <v>44773</v>
      </c>
      <c r="C236">
        <v>1.0740000000000001</v>
      </c>
      <c r="D236" s="2">
        <f t="shared" si="8"/>
        <v>48086</v>
      </c>
      <c r="E236" s="2">
        <f t="shared" si="9"/>
        <v>7</v>
      </c>
    </row>
    <row r="237" spans="1:5" ht="15" customHeight="1" x14ac:dyDescent="0.25">
      <c r="A237" s="5">
        <v>40756</v>
      </c>
      <c r="B237" s="1">
        <v>45052</v>
      </c>
      <c r="C237">
        <v>1.07</v>
      </c>
      <c r="D237" s="2">
        <f t="shared" si="8"/>
        <v>48206</v>
      </c>
      <c r="E237" s="2">
        <f t="shared" si="9"/>
        <v>8</v>
      </c>
    </row>
    <row r="238" spans="1:5" ht="15" customHeight="1" x14ac:dyDescent="0.25">
      <c r="A238" s="5">
        <v>40787</v>
      </c>
      <c r="B238" s="1">
        <v>44976</v>
      </c>
      <c r="C238">
        <v>1.008</v>
      </c>
      <c r="D238" s="2">
        <f t="shared" si="8"/>
        <v>45336</v>
      </c>
      <c r="E238" s="2">
        <f t="shared" si="9"/>
        <v>9</v>
      </c>
    </row>
    <row r="239" spans="1:5" ht="15" customHeight="1" x14ac:dyDescent="0.25">
      <c r="A239" s="5">
        <v>40817</v>
      </c>
      <c r="B239" s="1">
        <v>44745</v>
      </c>
      <c r="C239">
        <v>1.006</v>
      </c>
      <c r="D239" s="2">
        <f t="shared" si="8"/>
        <v>45013</v>
      </c>
      <c r="E239" s="2">
        <f t="shared" si="9"/>
        <v>10</v>
      </c>
    </row>
    <row r="240" spans="1:5" ht="15" customHeight="1" x14ac:dyDescent="0.25">
      <c r="A240" s="5">
        <v>40848</v>
      </c>
      <c r="B240" s="1">
        <v>45669</v>
      </c>
      <c r="C240">
        <v>0.93899999999999995</v>
      </c>
      <c r="D240" s="2">
        <f t="shared" si="8"/>
        <v>42883</v>
      </c>
      <c r="E240" s="2">
        <f t="shared" si="9"/>
        <v>11</v>
      </c>
    </row>
    <row r="241" spans="1:5" ht="15" customHeight="1" x14ac:dyDescent="0.25">
      <c r="A241" s="5">
        <v>40878</v>
      </c>
      <c r="B241" s="1">
        <v>45055</v>
      </c>
      <c r="C241">
        <v>0.94699999999999995</v>
      </c>
      <c r="D241" s="2">
        <f t="shared" si="8"/>
        <v>42667</v>
      </c>
      <c r="E241" s="2">
        <f t="shared" si="9"/>
        <v>12</v>
      </c>
    </row>
    <row r="242" spans="1:5" ht="15" customHeight="1" x14ac:dyDescent="0.25">
      <c r="A242" s="5">
        <v>40909</v>
      </c>
      <c r="B242" s="1">
        <v>45570</v>
      </c>
      <c r="C242">
        <v>0.90700000000000003</v>
      </c>
      <c r="D242" s="2">
        <f t="shared" si="8"/>
        <v>41332</v>
      </c>
      <c r="E242" s="2">
        <f t="shared" si="9"/>
        <v>1</v>
      </c>
    </row>
    <row r="243" spans="1:5" ht="15" customHeight="1" x14ac:dyDescent="0.25">
      <c r="A243" s="5">
        <v>40940</v>
      </c>
      <c r="B243" s="1">
        <v>46990</v>
      </c>
      <c r="C243">
        <v>0.89700000000000002</v>
      </c>
      <c r="D243" s="2">
        <f t="shared" si="8"/>
        <v>42150</v>
      </c>
      <c r="E243" s="2">
        <f t="shared" si="9"/>
        <v>2</v>
      </c>
    </row>
    <row r="244" spans="1:5" ht="15" customHeight="1" x14ac:dyDescent="0.25">
      <c r="A244" s="5">
        <v>40969</v>
      </c>
      <c r="B244" s="1">
        <v>47239</v>
      </c>
      <c r="C244">
        <v>1.0229999999999999</v>
      </c>
      <c r="D244" s="2">
        <f t="shared" si="8"/>
        <v>48325</v>
      </c>
      <c r="E244" s="2">
        <f t="shared" si="9"/>
        <v>3</v>
      </c>
    </row>
    <row r="245" spans="1:5" ht="15" customHeight="1" x14ac:dyDescent="0.25">
      <c r="A245" s="5">
        <v>41000</v>
      </c>
      <c r="B245" s="1">
        <v>46768</v>
      </c>
      <c r="C245">
        <v>1.018</v>
      </c>
      <c r="D245" s="2">
        <f t="shared" si="8"/>
        <v>47610</v>
      </c>
      <c r="E245" s="2">
        <f t="shared" si="9"/>
        <v>4</v>
      </c>
    </row>
    <row r="246" spans="1:5" ht="15" customHeight="1" x14ac:dyDescent="0.25">
      <c r="A246" s="5">
        <v>41030</v>
      </c>
      <c r="B246" s="1">
        <v>45898</v>
      </c>
      <c r="C246">
        <v>1.071</v>
      </c>
      <c r="D246" s="2">
        <f t="shared" si="8"/>
        <v>49157</v>
      </c>
      <c r="E246" s="2">
        <f t="shared" si="9"/>
        <v>5</v>
      </c>
    </row>
    <row r="247" spans="1:5" ht="15" customHeight="1" x14ac:dyDescent="0.25">
      <c r="A247" s="5">
        <v>41061</v>
      </c>
      <c r="B247" s="1">
        <v>43873</v>
      </c>
      <c r="C247">
        <v>1.0589999999999999</v>
      </c>
      <c r="D247" s="2">
        <f t="shared" si="8"/>
        <v>46462</v>
      </c>
      <c r="E247" s="2">
        <f t="shared" si="9"/>
        <v>6</v>
      </c>
    </row>
    <row r="248" spans="1:5" ht="15" customHeight="1" x14ac:dyDescent="0.25">
      <c r="A248" s="5">
        <v>41091</v>
      </c>
      <c r="B248" s="1">
        <v>43603</v>
      </c>
      <c r="C248">
        <v>1.07</v>
      </c>
      <c r="D248" s="2">
        <f t="shared" si="8"/>
        <v>46655</v>
      </c>
      <c r="E248" s="2">
        <f t="shared" si="9"/>
        <v>7</v>
      </c>
    </row>
    <row r="249" spans="1:5" ht="15" customHeight="1" x14ac:dyDescent="0.25">
      <c r="A249" s="5">
        <v>41122</v>
      </c>
      <c r="B249" s="1">
        <v>46491</v>
      </c>
      <c r="C249">
        <v>1.08</v>
      </c>
      <c r="D249" s="2">
        <f t="shared" si="8"/>
        <v>50210</v>
      </c>
      <c r="E249" s="2">
        <f t="shared" si="9"/>
        <v>8</v>
      </c>
    </row>
    <row r="250" spans="1:5" ht="15" customHeight="1" x14ac:dyDescent="0.25">
      <c r="A250" s="5">
        <v>41153</v>
      </c>
      <c r="B250" s="1">
        <v>47193</v>
      </c>
      <c r="C250">
        <v>1.0009999999999999</v>
      </c>
      <c r="D250" s="2">
        <f t="shared" si="8"/>
        <v>47240</v>
      </c>
      <c r="E250" s="2">
        <f t="shared" si="9"/>
        <v>9</v>
      </c>
    </row>
    <row r="251" spans="1:5" ht="15" customHeight="1" x14ac:dyDescent="0.25">
      <c r="A251" s="5">
        <v>41183</v>
      </c>
      <c r="B251" s="1">
        <v>48087</v>
      </c>
      <c r="C251">
        <v>1.02</v>
      </c>
      <c r="D251" s="2">
        <f t="shared" si="8"/>
        <v>49049</v>
      </c>
      <c r="E251" s="2">
        <f t="shared" si="9"/>
        <v>10</v>
      </c>
    </row>
    <row r="252" spans="1:5" ht="15" customHeight="1" x14ac:dyDescent="0.25">
      <c r="A252" s="5">
        <v>41214</v>
      </c>
      <c r="B252" s="1">
        <v>46915</v>
      </c>
      <c r="C252">
        <v>0.94899999999999995</v>
      </c>
      <c r="D252" s="2">
        <f t="shared" si="8"/>
        <v>44522</v>
      </c>
      <c r="E252" s="2">
        <f t="shared" si="9"/>
        <v>11</v>
      </c>
    </row>
    <row r="253" spans="1:5" ht="15" customHeight="1" x14ac:dyDescent="0.25">
      <c r="A253" s="5">
        <v>41244</v>
      </c>
      <c r="B253" s="1">
        <v>45858</v>
      </c>
      <c r="C253">
        <v>0.93100000000000005</v>
      </c>
      <c r="D253" s="2">
        <f t="shared" si="8"/>
        <v>42694</v>
      </c>
      <c r="E253" s="2">
        <f t="shared" si="9"/>
        <v>12</v>
      </c>
    </row>
    <row r="254" spans="1:5" ht="15" customHeight="1" x14ac:dyDescent="0.25">
      <c r="A254" s="5">
        <v>41275</v>
      </c>
      <c r="B254" s="1">
        <v>46020</v>
      </c>
      <c r="C254">
        <v>0.90900000000000003</v>
      </c>
      <c r="D254" s="2">
        <f t="shared" si="8"/>
        <v>41832</v>
      </c>
      <c r="E254" s="2">
        <f t="shared" si="9"/>
        <v>1</v>
      </c>
    </row>
    <row r="255" spans="1:5" ht="15" customHeight="1" x14ac:dyDescent="0.25">
      <c r="A255" s="5">
        <v>41306</v>
      </c>
      <c r="B255" s="1">
        <v>48797</v>
      </c>
      <c r="C255">
        <v>0.86599999999999999</v>
      </c>
      <c r="D255" s="2">
        <f t="shared" si="8"/>
        <v>42258</v>
      </c>
      <c r="E255" s="2">
        <f t="shared" si="9"/>
        <v>2</v>
      </c>
    </row>
    <row r="256" spans="1:5" ht="15" customHeight="1" x14ac:dyDescent="0.25">
      <c r="A256" s="5">
        <v>41334</v>
      </c>
      <c r="B256" s="1">
        <v>47299</v>
      </c>
      <c r="C256">
        <v>1.0089999999999999</v>
      </c>
      <c r="D256" s="2">
        <f t="shared" si="8"/>
        <v>47725</v>
      </c>
      <c r="E256" s="2">
        <f t="shared" si="9"/>
        <v>3</v>
      </c>
    </row>
    <row r="257" spans="1:5" ht="15" customHeight="1" x14ac:dyDescent="0.25">
      <c r="A257" s="5">
        <v>41365</v>
      </c>
      <c r="B257" s="1">
        <v>45929</v>
      </c>
      <c r="C257">
        <v>1.018</v>
      </c>
      <c r="D257" s="2">
        <f t="shared" si="8"/>
        <v>46756</v>
      </c>
      <c r="E257" s="2">
        <f t="shared" si="9"/>
        <v>4</v>
      </c>
    </row>
    <row r="258" spans="1:5" ht="15" customHeight="1" x14ac:dyDescent="0.25">
      <c r="A258" s="5">
        <v>41395</v>
      </c>
      <c r="B258" s="1">
        <v>45663</v>
      </c>
      <c r="C258">
        <v>1.075</v>
      </c>
      <c r="D258" s="2">
        <f t="shared" ref="D258:D284" si="10">ROUND(B258*C258,0)</f>
        <v>49088</v>
      </c>
      <c r="E258" s="2">
        <f t="shared" si="9"/>
        <v>5</v>
      </c>
    </row>
    <row r="259" spans="1:5" ht="15" customHeight="1" x14ac:dyDescent="0.25">
      <c r="A259" s="5">
        <v>41426</v>
      </c>
      <c r="B259" s="1">
        <v>46117</v>
      </c>
      <c r="C259">
        <v>1.048</v>
      </c>
      <c r="D259" s="2">
        <f t="shared" si="10"/>
        <v>48331</v>
      </c>
      <c r="E259" s="2">
        <f t="shared" ref="E259:E284" si="11">MONTH(A259)</f>
        <v>6</v>
      </c>
    </row>
    <row r="260" spans="1:5" ht="15" customHeight="1" x14ac:dyDescent="0.25">
      <c r="A260" s="5">
        <v>41456</v>
      </c>
      <c r="B260" s="1">
        <v>46026</v>
      </c>
      <c r="C260">
        <v>1.0780000000000001</v>
      </c>
      <c r="D260" s="2">
        <f t="shared" si="10"/>
        <v>49616</v>
      </c>
      <c r="E260" s="2">
        <f t="shared" si="11"/>
        <v>7</v>
      </c>
    </row>
    <row r="261" spans="1:5" ht="15" customHeight="1" x14ac:dyDescent="0.25">
      <c r="A261" s="5">
        <v>41487</v>
      </c>
      <c r="B261" s="1">
        <v>45436</v>
      </c>
      <c r="C261">
        <v>1.085</v>
      </c>
      <c r="D261" s="2">
        <f t="shared" si="10"/>
        <v>49298</v>
      </c>
      <c r="E261" s="2">
        <f t="shared" si="11"/>
        <v>8</v>
      </c>
    </row>
    <row r="262" spans="1:5" ht="15" customHeight="1" x14ac:dyDescent="0.25">
      <c r="A262" s="5">
        <v>41518</v>
      </c>
      <c r="B262" s="1">
        <v>45359</v>
      </c>
      <c r="C262">
        <v>1.0089999999999999</v>
      </c>
      <c r="D262" s="2">
        <f t="shared" si="10"/>
        <v>45767</v>
      </c>
      <c r="E262" s="2">
        <f t="shared" si="11"/>
        <v>9</v>
      </c>
    </row>
    <row r="263" spans="1:5" ht="15" customHeight="1" x14ac:dyDescent="0.25">
      <c r="A263" s="5">
        <v>41548</v>
      </c>
      <c r="B263" s="1">
        <v>44767</v>
      </c>
      <c r="C263">
        <v>1.0309999999999999</v>
      </c>
      <c r="D263" s="2">
        <f t="shared" si="10"/>
        <v>46155</v>
      </c>
      <c r="E263" s="2">
        <f t="shared" si="11"/>
        <v>10</v>
      </c>
    </row>
    <row r="264" spans="1:5" ht="15" customHeight="1" x14ac:dyDescent="0.25">
      <c r="A264" s="5">
        <v>41579</v>
      </c>
      <c r="B264" s="1">
        <v>44461</v>
      </c>
      <c r="C264">
        <v>0.94499999999999995</v>
      </c>
      <c r="D264" s="2">
        <f t="shared" si="10"/>
        <v>42016</v>
      </c>
      <c r="E264" s="2">
        <f t="shared" si="11"/>
        <v>11</v>
      </c>
    </row>
    <row r="265" spans="1:5" ht="15" customHeight="1" x14ac:dyDescent="0.25">
      <c r="A265" s="5">
        <v>41609</v>
      </c>
      <c r="B265" s="1">
        <v>46000</v>
      </c>
      <c r="C265">
        <v>0.92900000000000005</v>
      </c>
      <c r="D265" s="2">
        <f t="shared" si="10"/>
        <v>42734</v>
      </c>
      <c r="E265" s="2">
        <f t="shared" si="11"/>
        <v>12</v>
      </c>
    </row>
    <row r="266" spans="1:5" ht="15" customHeight="1" x14ac:dyDescent="0.25">
      <c r="A266" s="5">
        <v>41640</v>
      </c>
      <c r="B266" s="1">
        <v>46385</v>
      </c>
      <c r="C266">
        <v>0.90900000000000003</v>
      </c>
      <c r="D266" s="2">
        <f t="shared" si="10"/>
        <v>42164</v>
      </c>
      <c r="E266" s="2">
        <f t="shared" si="11"/>
        <v>1</v>
      </c>
    </row>
    <row r="267" spans="1:5" ht="15" customHeight="1" x14ac:dyDescent="0.25">
      <c r="A267" s="5">
        <v>41671</v>
      </c>
      <c r="B267" s="1">
        <v>46634</v>
      </c>
      <c r="C267">
        <v>0.86099999999999999</v>
      </c>
      <c r="D267" s="2">
        <f t="shared" si="10"/>
        <v>40152</v>
      </c>
      <c r="E267" s="2">
        <f t="shared" si="11"/>
        <v>2</v>
      </c>
    </row>
    <row r="268" spans="1:5" ht="15" customHeight="1" x14ac:dyDescent="0.25">
      <c r="A268" s="5">
        <v>41699</v>
      </c>
      <c r="B268" s="1">
        <v>45651</v>
      </c>
      <c r="C268">
        <v>1.002</v>
      </c>
      <c r="D268" s="2">
        <f t="shared" si="10"/>
        <v>45742</v>
      </c>
      <c r="E268" s="2">
        <f t="shared" si="11"/>
        <v>3</v>
      </c>
    </row>
    <row r="269" spans="1:5" ht="15" customHeight="1" x14ac:dyDescent="0.25">
      <c r="A269" s="5">
        <v>41730</v>
      </c>
      <c r="B269" s="1">
        <v>46444</v>
      </c>
      <c r="C269">
        <v>1.004</v>
      </c>
      <c r="D269" s="2">
        <f t="shared" si="10"/>
        <v>46630</v>
      </c>
      <c r="E269" s="2">
        <f t="shared" si="11"/>
        <v>4</v>
      </c>
    </row>
    <row r="270" spans="1:5" ht="15" customHeight="1" x14ac:dyDescent="0.25">
      <c r="A270" s="5">
        <v>41760</v>
      </c>
      <c r="B270" s="1">
        <v>46199</v>
      </c>
      <c r="C270">
        <v>1.0780000000000001</v>
      </c>
      <c r="D270" s="2">
        <f t="shared" si="10"/>
        <v>49803</v>
      </c>
      <c r="E270" s="2">
        <f t="shared" si="11"/>
        <v>5</v>
      </c>
    </row>
    <row r="271" spans="1:5" ht="15" customHeight="1" x14ac:dyDescent="0.25">
      <c r="A271" s="5">
        <v>41791</v>
      </c>
      <c r="B271" s="1">
        <v>45630</v>
      </c>
      <c r="C271">
        <v>1.0589999999999999</v>
      </c>
      <c r="D271" s="2">
        <f t="shared" si="10"/>
        <v>48322</v>
      </c>
      <c r="E271" s="2">
        <f t="shared" si="11"/>
        <v>6</v>
      </c>
    </row>
    <row r="272" spans="1:5" ht="15" customHeight="1" x14ac:dyDescent="0.25">
      <c r="A272" s="5">
        <v>41821</v>
      </c>
      <c r="B272" s="1">
        <v>45314</v>
      </c>
      <c r="C272">
        <v>1.091</v>
      </c>
      <c r="D272" s="2">
        <f t="shared" si="10"/>
        <v>49438</v>
      </c>
      <c r="E272" s="2">
        <f t="shared" si="11"/>
        <v>7</v>
      </c>
    </row>
    <row r="273" spans="1:5" ht="15" customHeight="1" x14ac:dyDescent="0.25">
      <c r="A273" s="5">
        <v>41852</v>
      </c>
      <c r="B273" s="1">
        <v>44766</v>
      </c>
      <c r="C273">
        <v>1.079</v>
      </c>
      <c r="D273" s="2">
        <f t="shared" si="10"/>
        <v>48303</v>
      </c>
      <c r="E273" s="2">
        <f t="shared" si="11"/>
        <v>8</v>
      </c>
    </row>
    <row r="274" spans="1:5" ht="15" customHeight="1" x14ac:dyDescent="0.25">
      <c r="A274" s="5">
        <v>41883</v>
      </c>
      <c r="B274" s="1">
        <v>44222</v>
      </c>
      <c r="C274">
        <v>1.0189999999999999</v>
      </c>
      <c r="D274" s="2">
        <f t="shared" si="10"/>
        <v>45062</v>
      </c>
      <c r="E274" s="2">
        <f t="shared" si="11"/>
        <v>9</v>
      </c>
    </row>
    <row r="275" spans="1:5" ht="15" customHeight="1" x14ac:dyDescent="0.25">
      <c r="A275" s="5">
        <v>41913</v>
      </c>
      <c r="B275" s="1">
        <v>43297</v>
      </c>
      <c r="C275">
        <v>1.038</v>
      </c>
      <c r="D275" s="2">
        <f t="shared" si="10"/>
        <v>44942</v>
      </c>
      <c r="E275" s="2">
        <f t="shared" si="11"/>
        <v>10</v>
      </c>
    </row>
    <row r="276" spans="1:5" ht="15" customHeight="1" x14ac:dyDescent="0.25">
      <c r="A276" s="5">
        <v>41944</v>
      </c>
      <c r="B276" s="1">
        <v>42447</v>
      </c>
      <c r="C276">
        <v>0.93600000000000005</v>
      </c>
      <c r="D276" s="2">
        <f t="shared" si="10"/>
        <v>39730</v>
      </c>
      <c r="E276" s="2">
        <f t="shared" si="11"/>
        <v>11</v>
      </c>
    </row>
    <row r="277" spans="1:5" ht="15" customHeight="1" x14ac:dyDescent="0.25">
      <c r="A277" s="5">
        <v>41974</v>
      </c>
      <c r="B277" s="1">
        <v>39095</v>
      </c>
      <c r="C277">
        <v>0.93400000000000005</v>
      </c>
      <c r="D277" s="2">
        <f t="shared" si="10"/>
        <v>36515</v>
      </c>
      <c r="E277" s="2">
        <f t="shared" si="11"/>
        <v>12</v>
      </c>
    </row>
    <row r="278" spans="1:5" ht="15" customHeight="1" x14ac:dyDescent="0.25">
      <c r="A278" s="5">
        <v>42005</v>
      </c>
      <c r="B278" s="1">
        <v>35244</v>
      </c>
      <c r="C278">
        <v>0.90800000000000003</v>
      </c>
      <c r="D278" s="2">
        <f t="shared" si="10"/>
        <v>32002</v>
      </c>
      <c r="E278" s="2">
        <f t="shared" si="11"/>
        <v>1</v>
      </c>
    </row>
    <row r="279" spans="1:5" ht="15" customHeight="1" x14ac:dyDescent="0.25">
      <c r="A279" s="5">
        <v>42036</v>
      </c>
      <c r="B279" s="1">
        <v>36127</v>
      </c>
      <c r="C279">
        <v>0.85899999999999999</v>
      </c>
      <c r="D279" s="2">
        <f t="shared" si="10"/>
        <v>31033</v>
      </c>
      <c r="E279" s="2">
        <f t="shared" si="11"/>
        <v>2</v>
      </c>
    </row>
    <row r="280" spans="1:5" ht="15" customHeight="1" x14ac:dyDescent="0.25">
      <c r="A280" s="5">
        <v>42064</v>
      </c>
      <c r="B280" s="1">
        <v>36513</v>
      </c>
      <c r="C280">
        <v>0.98799999999999999</v>
      </c>
      <c r="D280" s="2">
        <f t="shared" si="10"/>
        <v>36075</v>
      </c>
      <c r="E280" s="2">
        <f t="shared" si="11"/>
        <v>3</v>
      </c>
    </row>
    <row r="281" spans="1:5" ht="15" customHeight="1" x14ac:dyDescent="0.25">
      <c r="A281" s="5">
        <v>42095</v>
      </c>
      <c r="B281" s="1">
        <v>36188</v>
      </c>
      <c r="C281">
        <v>1.0029999999999999</v>
      </c>
      <c r="D281" s="2">
        <f t="shared" si="10"/>
        <v>36297</v>
      </c>
      <c r="E281" s="2">
        <f t="shared" si="11"/>
        <v>4</v>
      </c>
    </row>
    <row r="282" spans="1:5" ht="15" customHeight="1" x14ac:dyDescent="0.25">
      <c r="A282" s="5">
        <v>42125</v>
      </c>
      <c r="B282" s="1">
        <v>37611</v>
      </c>
      <c r="C282">
        <v>1.0660000000000001</v>
      </c>
      <c r="D282" s="2">
        <f t="shared" si="10"/>
        <v>40093</v>
      </c>
      <c r="E282" s="2">
        <f t="shared" si="11"/>
        <v>5</v>
      </c>
    </row>
    <row r="283" spans="1:5" ht="15" customHeight="1" x14ac:dyDescent="0.25">
      <c r="A283" s="5">
        <v>42156</v>
      </c>
      <c r="B283" s="1">
        <v>38287</v>
      </c>
      <c r="C283">
        <v>1.069</v>
      </c>
      <c r="D283" s="2">
        <f t="shared" si="10"/>
        <v>40929</v>
      </c>
      <c r="E283" s="2">
        <f t="shared" si="11"/>
        <v>6</v>
      </c>
    </row>
    <row r="284" spans="1:5" ht="15" customHeight="1" x14ac:dyDescent="0.25">
      <c r="A284" s="5">
        <v>42186</v>
      </c>
      <c r="B284" s="1">
        <v>38434</v>
      </c>
      <c r="C284">
        <v>1.099</v>
      </c>
      <c r="D284" s="2">
        <f t="shared" si="10"/>
        <v>42239</v>
      </c>
      <c r="E284" s="2">
        <f t="shared" si="11"/>
        <v>7</v>
      </c>
    </row>
  </sheetData>
  <pageMargins left="0.75" right="0.75" top="1" bottom="1" header="0.5" footer="0.5"/>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8"/>
    <col min="2" max="16384" width="30.7109375" style="7"/>
  </cols>
  <sheetData>
    <row r="1" spans="1:20" x14ac:dyDescent="0.25">
      <c r="A1" s="8" t="s">
        <v>12</v>
      </c>
      <c r="B1" s="7" t="s">
        <v>13</v>
      </c>
      <c r="C1" s="7" t="s">
        <v>3</v>
      </c>
      <c r="D1" s="7">
        <v>7</v>
      </c>
      <c r="E1" s="7" t="s">
        <v>4</v>
      </c>
      <c r="F1" s="7">
        <v>0</v>
      </c>
      <c r="G1" s="7" t="s">
        <v>5</v>
      </c>
      <c r="H1" s="7">
        <v>0</v>
      </c>
      <c r="I1" s="7" t="s">
        <v>6</v>
      </c>
      <c r="J1" s="7">
        <v>1</v>
      </c>
      <c r="K1" s="7" t="s">
        <v>7</v>
      </c>
      <c r="L1" s="7">
        <v>0</v>
      </c>
      <c r="M1" s="7" t="s">
        <v>8</v>
      </c>
      <c r="N1" s="7">
        <v>0</v>
      </c>
      <c r="O1" s="7" t="s">
        <v>9</v>
      </c>
      <c r="P1" s="7">
        <v>1</v>
      </c>
      <c r="Q1" s="7" t="s">
        <v>10</v>
      </c>
      <c r="R1" s="7">
        <v>0</v>
      </c>
      <c r="S1" s="7" t="s">
        <v>11</v>
      </c>
      <c r="T1" s="7">
        <v>0</v>
      </c>
    </row>
    <row r="2" spans="1:20" x14ac:dyDescent="0.25">
      <c r="A2" s="8" t="s">
        <v>14</v>
      </c>
      <c r="B2" s="7" t="s">
        <v>15</v>
      </c>
    </row>
    <row r="3" spans="1:20" x14ac:dyDescent="0.25">
      <c r="A3" s="8" t="s">
        <v>16</v>
      </c>
      <c r="B3" s="7" t="b">
        <f>IF(B10&gt;256,"TripUpST110AndEarlier",FALSE)</f>
        <v>0</v>
      </c>
    </row>
    <row r="4" spans="1:20" x14ac:dyDescent="0.25">
      <c r="A4" s="8" t="s">
        <v>17</v>
      </c>
      <c r="B4" s="7" t="s">
        <v>18</v>
      </c>
    </row>
    <row r="5" spans="1:20" x14ac:dyDescent="0.25">
      <c r="A5" s="8" t="s">
        <v>19</v>
      </c>
      <c r="B5" s="7" t="b">
        <v>1</v>
      </c>
    </row>
    <row r="6" spans="1:20" x14ac:dyDescent="0.25">
      <c r="A6" s="8" t="s">
        <v>20</v>
      </c>
      <c r="B6" s="7" t="b">
        <v>1</v>
      </c>
    </row>
    <row r="7" spans="1:20" x14ac:dyDescent="0.25">
      <c r="A7" s="8" t="s">
        <v>21</v>
      </c>
      <c r="B7" s="7">
        <f>Data!$A$1:$E$284</f>
        <v>12886</v>
      </c>
    </row>
    <row r="8" spans="1:20" x14ac:dyDescent="0.25">
      <c r="A8" s="8" t="s">
        <v>22</v>
      </c>
      <c r="B8" s="7">
        <v>2</v>
      </c>
    </row>
    <row r="9" spans="1:20" x14ac:dyDescent="0.25">
      <c r="A9" s="8" t="s">
        <v>23</v>
      </c>
      <c r="B9" s="10">
        <f>1</f>
        <v>1</v>
      </c>
    </row>
    <row r="10" spans="1:20" x14ac:dyDescent="0.25">
      <c r="A10" s="8" t="s">
        <v>24</v>
      </c>
      <c r="B10" s="7">
        <v>5</v>
      </c>
    </row>
    <row r="12" spans="1:20" x14ac:dyDescent="0.25">
      <c r="A12" s="8" t="s">
        <v>25</v>
      </c>
      <c r="B12" s="7" t="s">
        <v>60</v>
      </c>
      <c r="C12" s="7" t="s">
        <v>26</v>
      </c>
      <c r="D12" s="7" t="s">
        <v>27</v>
      </c>
      <c r="E12" s="7" t="b">
        <v>1</v>
      </c>
      <c r="F12" s="7">
        <v>0</v>
      </c>
      <c r="G12" s="7">
        <v>4</v>
      </c>
      <c r="H12" s="7">
        <v>0</v>
      </c>
    </row>
    <row r="13" spans="1:20" x14ac:dyDescent="0.25">
      <c r="A13" s="8" t="s">
        <v>28</v>
      </c>
      <c r="B13" s="7">
        <f>Data!$A$1:$A$284</f>
        <v>33939</v>
      </c>
    </row>
    <row r="14" spans="1:20" x14ac:dyDescent="0.25">
      <c r="A14" s="8" t="s">
        <v>29</v>
      </c>
    </row>
    <row r="15" spans="1:20" x14ac:dyDescent="0.25">
      <c r="A15" s="8" t="s">
        <v>30</v>
      </c>
      <c r="B15" s="7" t="s">
        <v>61</v>
      </c>
      <c r="C15" s="7" t="s">
        <v>31</v>
      </c>
      <c r="D15" s="7" t="s">
        <v>32</v>
      </c>
      <c r="E15" s="7" t="b">
        <v>1</v>
      </c>
      <c r="F15" s="7">
        <v>0</v>
      </c>
      <c r="G15" s="7">
        <v>4</v>
      </c>
      <c r="H15" s="7">
        <v>0</v>
      </c>
    </row>
    <row r="16" spans="1:20" x14ac:dyDescent="0.25">
      <c r="A16" s="8" t="s">
        <v>33</v>
      </c>
      <c r="B16" s="7">
        <f>Data!$B$1:$B$284</f>
        <v>13487</v>
      </c>
    </row>
    <row r="17" spans="1:8" x14ac:dyDescent="0.25">
      <c r="A17" s="8" t="s">
        <v>34</v>
      </c>
    </row>
    <row r="18" spans="1:8" x14ac:dyDescent="0.25">
      <c r="A18" s="8" t="s">
        <v>35</v>
      </c>
      <c r="B18" s="7" t="s">
        <v>62</v>
      </c>
      <c r="C18" s="7" t="s">
        <v>36</v>
      </c>
      <c r="D18" s="7" t="s">
        <v>56</v>
      </c>
      <c r="E18" s="7" t="b">
        <v>1</v>
      </c>
      <c r="F18" s="7">
        <v>0</v>
      </c>
      <c r="G18" s="7">
        <v>4</v>
      </c>
      <c r="H18" s="7">
        <v>0</v>
      </c>
    </row>
    <row r="19" spans="1:8" x14ac:dyDescent="0.25">
      <c r="A19" s="8" t="s">
        <v>38</v>
      </c>
      <c r="B19" s="7">
        <f>Data!$C$1:$C$284</f>
        <v>1.04</v>
      </c>
    </row>
    <row r="20" spans="1:8" x14ac:dyDescent="0.25">
      <c r="A20" s="8" t="s">
        <v>39</v>
      </c>
    </row>
    <row r="21" spans="1:8" x14ac:dyDescent="0.25">
      <c r="A21" s="8" t="s">
        <v>57</v>
      </c>
      <c r="B21" s="7" t="s">
        <v>63</v>
      </c>
      <c r="C21" s="7" t="s">
        <v>64</v>
      </c>
      <c r="D21" s="7" t="s">
        <v>37</v>
      </c>
      <c r="E21" s="7" t="b">
        <v>1</v>
      </c>
      <c r="F21" s="7">
        <v>0</v>
      </c>
      <c r="G21" s="7">
        <v>4</v>
      </c>
      <c r="H21" s="7">
        <v>0</v>
      </c>
    </row>
    <row r="22" spans="1:8" x14ac:dyDescent="0.25">
      <c r="A22" s="8" t="s">
        <v>58</v>
      </c>
      <c r="B22" s="7">
        <f>Data!$D$1:$D$284</f>
        <v>13376</v>
      </c>
    </row>
    <row r="23" spans="1:8" x14ac:dyDescent="0.25">
      <c r="A23" s="8" t="s">
        <v>59</v>
      </c>
    </row>
    <row r="24" spans="1:8" x14ac:dyDescent="0.25">
      <c r="A24" s="8" t="s">
        <v>65</v>
      </c>
      <c r="B24" s="7" t="s">
        <v>66</v>
      </c>
      <c r="C24" s="7" t="s">
        <v>67</v>
      </c>
      <c r="D24" s="7" t="s">
        <v>68</v>
      </c>
      <c r="E24" s="7" t="b">
        <v>1</v>
      </c>
      <c r="F24" s="7">
        <v>0</v>
      </c>
      <c r="G24" s="7">
        <v>4</v>
      </c>
      <c r="H24" s="7">
        <v>0</v>
      </c>
    </row>
    <row r="25" spans="1:8" x14ac:dyDescent="0.25">
      <c r="A25" s="8" t="s">
        <v>69</v>
      </c>
      <c r="B25" s="7">
        <f>Data!$E$1:$E$284</f>
        <v>12</v>
      </c>
    </row>
    <row r="26" spans="1:8" x14ac:dyDescent="0.25">
      <c r="A26" s="8"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_STDS_DG3E4DE38</vt:lpstr>
      <vt:lpstr>ST_ActualSales</vt:lpstr>
      <vt:lpstr>ST_Month</vt:lpstr>
      <vt:lpstr>ST_Month_5</vt:lpstr>
      <vt:lpstr>ST_SeasonalIndex</vt:lpstr>
      <vt:lpstr>ST_SeasonallyAdjustedSales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Albright</cp:lastModifiedBy>
  <dcterms:created xsi:type="dcterms:W3CDTF">2010-01-11T04:34:35Z</dcterms:created>
  <dcterms:modified xsi:type="dcterms:W3CDTF">2016-01-23T16:43:25Z</dcterms:modified>
</cp:coreProperties>
</file>