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3\"/>
    </mc:Choice>
  </mc:AlternateContent>
  <bookViews>
    <workbookView xWindow="0" yWindow="0" windowWidth="21570" windowHeight="9450" activeTab="1"/>
  </bookViews>
  <sheets>
    <sheet name="Source" sheetId="2" r:id="rId1"/>
    <sheet name="Data" sheetId="1" r:id="rId2"/>
    <sheet name="_STDS_DG25A3A405" sheetId="4" state="hidden" r:id="rId3"/>
    <sheet name="Time Series" sheetId="7" r:id="rId4"/>
    <sheet name="Time Series Diffs" sheetId="8" r:id="rId5"/>
    <sheet name="Correlation" sheetId="6" r:id="rId6"/>
    <sheet name="Scatterplot" sheetId="11" r:id="rId7"/>
  </sheets>
  <definedNames>
    <definedName name="PalisadeReportWorksheetCreatedBy" localSheetId="5" hidden="1">"StatTools"</definedName>
    <definedName name="PalisadeReportWorksheetCreatedBy" localSheetId="6" hidden="1">"StatTools"</definedName>
    <definedName name="PalisadeReportWorksheetCreatedBy" localSheetId="3" hidden="1">"StatTools"</definedName>
    <definedName name="PalisadeReportWorksheetCreatedBy" localSheetId="4" hidden="1">"StatTools"</definedName>
    <definedName name="ScatterX_259D0">_xll.StatScatterPlot([0]!ST_Gold,[0]!ST_Silver,0)</definedName>
    <definedName name="ScatterX_5EF40">_xll.StatScatterPlot([0]!ST_GoDiff,[0]!ST_SiDiff,0)</definedName>
    <definedName name="ScatterX_D2023" localSheetId="6">_xll.StatScatterPlot([0]!ST_GoDiff,[0]!ST_SiDiff,0)</definedName>
    <definedName name="ScatterX_D89F0">_xll.StatScatterPlot([0]!ST_PlDiff,[0]!ST_SiDiff,0)</definedName>
    <definedName name="ScatterX_E7707" localSheetId="6">_xll.StatScatterPlot([0]!ST_PlDiff,[0]!ST_SiDiff,0)</definedName>
    <definedName name="ScatterY_259D0">_xll.StatScatterPlot([0]!ST_Gold,[0]!ST_Silver,1)</definedName>
    <definedName name="ScatterY_5EF40">_xll.StatScatterPlot([0]!ST_GoDiff,[0]!ST_SiDiff,1)</definedName>
    <definedName name="ScatterY_D2023" localSheetId="6">_xll.StatScatterPlot([0]!ST_GoDiff,[0]!ST_SiDiff,1)</definedName>
    <definedName name="ScatterY_D89F0">_xll.StatScatterPlot([0]!ST_PlDiff,[0]!ST_SiDiff,1)</definedName>
    <definedName name="ScatterY_E7707" localSheetId="6">_xll.StatScatterPlot([0]!ST_PlDiff,[0]!ST_SiDiff,1)</definedName>
    <definedName name="ST_GoDiff">Data!$F$2:$F$157</definedName>
    <definedName name="ST_Gold">Data!$B$2:$B$157</definedName>
    <definedName name="ST_Month">Data!$A$2:$A$157</definedName>
    <definedName name="ST_PaDiff">Data!$I$2:$I$157</definedName>
    <definedName name="ST_Palladium">Data!$E$2:$E$157</definedName>
    <definedName name="ST_Platinum">Data!$D$2:$D$157</definedName>
    <definedName name="ST_PlDiff">Data!$H$2:$H$157</definedName>
    <definedName name="ST_SiDiff">Data!$G$2:$G$157</definedName>
    <definedName name="ST_Silver">Data!$C$2:$C$157</definedName>
    <definedName name="StatToolsHeader" localSheetId="5">Correlation!$1:$5</definedName>
    <definedName name="StatToolsHeader" localSheetId="6">Scatterplot!$1:$5</definedName>
    <definedName name="StatToolsHeader" localSheetId="3">'Time Series'!$1:$5</definedName>
    <definedName name="StatToolsHeader" localSheetId="4">'Time Series Diffs'!$1:$5</definedName>
    <definedName name="STWBD_StatToolsCorrAndCovar_CorrelationTable" hidden="1">"TRUE"</definedName>
    <definedName name="STWBD_StatToolsCorrAndCovar_CovarianceTable" hidden="1">"FALSE"</definedName>
    <definedName name="STWBD_StatToolsCorrAndCovar_HasDefaultInfo" hidden="1">"TRUE"</definedName>
    <definedName name="STWBD_StatToolsCorrAndCovar_TableStructure" hidden="1">" 2"</definedName>
    <definedName name="STWBD_StatToolsCorrAndCovar_VariableList" hidden="1">4</definedName>
    <definedName name="STWBD_StatToolsCorrAndCovar_VariableList_1" hidden="1">"U_x0001_VG624DEFD22620A2A_x0001_"</definedName>
    <definedName name="STWBD_StatToolsCorrAndCovar_VariableList_2" hidden="1">"U_x0001_VG198CFDC62C2F8C64_x0001_"</definedName>
    <definedName name="STWBD_StatToolsCorrAndCovar_VariableList_3" hidden="1">"U_x0001_VG823F790844ACDA_x0001_"</definedName>
    <definedName name="STWBD_StatToolsCorrAndCovar_VariableList_4" hidden="1">"U_x0001_VG5BA4F21C0B15A9_x0001_"</definedName>
    <definedName name="STWBD_StatToolsCorrAndCovar_VarSelectorDefaultDataSet" hidden="1">"DG25A3A405"</definedName>
    <definedName name="STWBD_StatToolsScatterplot_DisplayCorrelationCoefficient" hidden="1">"TRUE"</definedName>
    <definedName name="STWBD_StatToolsScatterplot_HasDefaultInfo" hidden="1">"TRUE"</definedName>
    <definedName name="STWBD_StatToolsScatterplot_ScatterplotChartType" hidden="1">" 0"</definedName>
    <definedName name="STWBD_StatToolsScatterplot_VarSelectorDefaultDataSet" hidden="1">"DG25A3A405"</definedName>
    <definedName name="STWBD_StatToolsScatterplot_XVariableList" hidden="1">2</definedName>
    <definedName name="STWBD_StatToolsScatterplot_XVariableList_1" hidden="1">"U_x0001_VG624DEFD22620A2A_x0001_"</definedName>
    <definedName name="STWBD_StatToolsScatterplot_XVariableList_2" hidden="1">"U_x0001_VG823F790844ACDA_x0001_"</definedName>
    <definedName name="STWBD_StatToolsScatterplot_YVariableList" hidden="1">1</definedName>
    <definedName name="STWBD_StatToolsScatterplot_YVariableList_1" hidden="1">"U_x0001_VG198CFDC62C2F8C64_x0001_"</definedName>
    <definedName name="STWBD_StatToolsTimeSeriesGraph_DefaultUseLabelVariable" hidden="1">"TRUE"</definedName>
    <definedName name="STWBD_StatToolsTimeSeriesGraph_HasDefaultInfo" hidden="1">"TRUE"</definedName>
    <definedName name="STWBD_StatToolsTimeSeriesGraph_LabelVariable" hidden="1">"U_x0001_VG3A7BF3DF1A5DE7AC_x0001_"</definedName>
    <definedName name="STWBD_StatToolsTimeSeriesGraph_SingleGraph" hidden="1">"FALSE"</definedName>
    <definedName name="STWBD_StatToolsTimeSeriesGraph_TwoVerticalAxes" hidden="1">"FALSE"</definedName>
    <definedName name="STWBD_StatToolsTimeSeriesGraph_VariableList" hidden="1">4</definedName>
    <definedName name="STWBD_StatToolsTimeSeriesGraph_VariableList_1" hidden="1">"U_x0001_VG624DEFD22620A2A_x0001_"</definedName>
    <definedName name="STWBD_StatToolsTimeSeriesGraph_VariableList_2" hidden="1">"U_x0001_VG198CFDC62C2F8C64_x0001_"</definedName>
    <definedName name="STWBD_StatToolsTimeSeriesGraph_VariableList_3" hidden="1">"U_x0001_VG823F790844ACDA_x0001_"</definedName>
    <definedName name="STWBD_StatToolsTimeSeriesGraph_VariableList_4" hidden="1">"U_x0001_VG5BA4F21C0B15A9_x0001_"</definedName>
    <definedName name="STWBD_StatToolsTimeSeriesGraph_VarSelectorDefaultDataSet" hidden="1">"DG25A3A405"</definedName>
  </definedNames>
  <calcPr calcId="152511"/>
</workbook>
</file>

<file path=xl/calcChain.xml><?xml version="1.0" encoding="utf-8"?>
<calcChain xmlns="http://schemas.openxmlformats.org/spreadsheetml/2006/main">
  <c r="B9" i="4" l="1"/>
  <c r="B25" i="4"/>
  <c r="B22" i="4"/>
  <c r="B19" i="4"/>
  <c r="B16" i="4"/>
  <c r="B13" i="4"/>
  <c r="B7" i="4"/>
  <c r="B3" i="4"/>
  <c r="F145" i="1"/>
  <c r="G145" i="1"/>
  <c r="F146" i="1"/>
  <c r="G146" i="1"/>
  <c r="F147" i="1"/>
  <c r="G147" i="1"/>
  <c r="F148" i="1"/>
  <c r="G148" i="1"/>
  <c r="F149" i="1"/>
  <c r="G149" i="1"/>
  <c r="F150" i="1"/>
  <c r="G150" i="1"/>
  <c r="F151" i="1"/>
  <c r="G151" i="1"/>
  <c r="F152" i="1"/>
  <c r="G152" i="1"/>
  <c r="F153" i="1"/>
  <c r="G153" i="1"/>
  <c r="F154" i="1"/>
  <c r="G154" i="1"/>
  <c r="F155" i="1"/>
  <c r="G155" i="1"/>
  <c r="F156" i="1"/>
  <c r="G156" i="1"/>
  <c r="F157" i="1"/>
  <c r="G157" i="1"/>
  <c r="F4" i="1"/>
  <c r="G4" i="1"/>
  <c r="H4" i="1"/>
  <c r="I4" i="1"/>
  <c r="F5" i="1"/>
  <c r="G5" i="1"/>
  <c r="H5" i="1"/>
  <c r="I5" i="1"/>
  <c r="F6" i="1"/>
  <c r="G6" i="1"/>
  <c r="H6" i="1"/>
  <c r="I6" i="1"/>
  <c r="F7" i="1"/>
  <c r="G7" i="1"/>
  <c r="H7" i="1"/>
  <c r="I7" i="1"/>
  <c r="F8" i="1"/>
  <c r="G8" i="1"/>
  <c r="H8" i="1"/>
  <c r="I8" i="1"/>
  <c r="F9" i="1"/>
  <c r="G9" i="1"/>
  <c r="H9" i="1"/>
  <c r="I9" i="1"/>
  <c r="F10" i="1"/>
  <c r="G10" i="1"/>
  <c r="H10" i="1"/>
  <c r="I10" i="1"/>
  <c r="F11" i="1"/>
  <c r="G11" i="1"/>
  <c r="H11" i="1"/>
  <c r="I11" i="1"/>
  <c r="F12" i="1"/>
  <c r="G12" i="1"/>
  <c r="H12" i="1"/>
  <c r="I12" i="1"/>
  <c r="F13" i="1"/>
  <c r="G13" i="1"/>
  <c r="H13" i="1"/>
  <c r="I13" i="1"/>
  <c r="F14" i="1"/>
  <c r="G14" i="1"/>
  <c r="H14" i="1"/>
  <c r="I14" i="1"/>
  <c r="F15" i="1"/>
  <c r="G15" i="1"/>
  <c r="H15" i="1"/>
  <c r="I15" i="1"/>
  <c r="F16" i="1"/>
  <c r="G16" i="1"/>
  <c r="H16" i="1"/>
  <c r="I16" i="1"/>
  <c r="F17" i="1"/>
  <c r="G17" i="1"/>
  <c r="H17" i="1"/>
  <c r="I17" i="1"/>
  <c r="F18" i="1"/>
  <c r="G18" i="1"/>
  <c r="H18" i="1"/>
  <c r="I18" i="1"/>
  <c r="F19" i="1"/>
  <c r="G19" i="1"/>
  <c r="H19" i="1"/>
  <c r="I19" i="1"/>
  <c r="F20" i="1"/>
  <c r="G20" i="1"/>
  <c r="H20" i="1"/>
  <c r="I20" i="1"/>
  <c r="F21" i="1"/>
  <c r="G21" i="1"/>
  <c r="H21" i="1"/>
  <c r="I21" i="1"/>
  <c r="F22" i="1"/>
  <c r="G22" i="1"/>
  <c r="H22" i="1"/>
  <c r="I22" i="1"/>
  <c r="F23" i="1"/>
  <c r="G23" i="1"/>
  <c r="H23" i="1"/>
  <c r="I23" i="1"/>
  <c r="F24" i="1"/>
  <c r="G24" i="1"/>
  <c r="H24" i="1"/>
  <c r="I24" i="1"/>
  <c r="F25" i="1"/>
  <c r="G25" i="1"/>
  <c r="H25" i="1"/>
  <c r="I25" i="1"/>
  <c r="F26" i="1"/>
  <c r="G26" i="1"/>
  <c r="H26" i="1"/>
  <c r="I26" i="1"/>
  <c r="F27" i="1"/>
  <c r="G27" i="1"/>
  <c r="H27" i="1"/>
  <c r="I27" i="1"/>
  <c r="F28" i="1"/>
  <c r="B28" i="4" s="1"/>
  <c r="G28" i="1"/>
  <c r="H28" i="1"/>
  <c r="I28" i="1"/>
  <c r="F29" i="1"/>
  <c r="G29" i="1"/>
  <c r="H29" i="1"/>
  <c r="I29" i="1"/>
  <c r="F30" i="1"/>
  <c r="G30" i="1"/>
  <c r="H30" i="1"/>
  <c r="I30" i="1"/>
  <c r="F31" i="1"/>
  <c r="G31" i="1"/>
  <c r="B31" i="4" s="1"/>
  <c r="H31" i="1"/>
  <c r="I31" i="1"/>
  <c r="F32" i="1"/>
  <c r="G32" i="1"/>
  <c r="H32" i="1"/>
  <c r="I32" i="1"/>
  <c r="F33" i="1"/>
  <c r="G33" i="1"/>
  <c r="H33" i="1"/>
  <c r="I33" i="1"/>
  <c r="F34" i="1"/>
  <c r="G34" i="1"/>
  <c r="H34" i="1"/>
  <c r="B34" i="4" s="1"/>
  <c r="I34" i="1"/>
  <c r="F35" i="1"/>
  <c r="G35" i="1"/>
  <c r="H35" i="1"/>
  <c r="I35" i="1"/>
  <c r="F36" i="1"/>
  <c r="G36" i="1"/>
  <c r="H36" i="1"/>
  <c r="I36" i="1"/>
  <c r="F37" i="1"/>
  <c r="G37" i="1"/>
  <c r="H37" i="1"/>
  <c r="I37" i="1"/>
  <c r="B37" i="4" s="1"/>
  <c r="F38" i="1"/>
  <c r="G38" i="1"/>
  <c r="H38" i="1"/>
  <c r="I38" i="1"/>
  <c r="F39" i="1"/>
  <c r="G39" i="1"/>
  <c r="H39" i="1"/>
  <c r="I39" i="1"/>
  <c r="F40" i="1"/>
  <c r="G40" i="1"/>
  <c r="H40" i="1"/>
  <c r="I40" i="1"/>
  <c r="F41" i="1"/>
  <c r="G41" i="1"/>
  <c r="H41" i="1"/>
  <c r="I41" i="1"/>
  <c r="F42" i="1"/>
  <c r="G42" i="1"/>
  <c r="H42" i="1"/>
  <c r="I42" i="1"/>
  <c r="F43" i="1"/>
  <c r="G43" i="1"/>
  <c r="H43" i="1"/>
  <c r="I43" i="1"/>
  <c r="F44" i="1"/>
  <c r="G44" i="1"/>
  <c r="H44" i="1"/>
  <c r="I44" i="1"/>
  <c r="F45" i="1"/>
  <c r="G45" i="1"/>
  <c r="H45" i="1"/>
  <c r="I45" i="1"/>
  <c r="F46" i="1"/>
  <c r="G46" i="1"/>
  <c r="H46" i="1"/>
  <c r="I46" i="1"/>
  <c r="F47" i="1"/>
  <c r="G47" i="1"/>
  <c r="H47" i="1"/>
  <c r="I47" i="1"/>
  <c r="F48" i="1"/>
  <c r="G48" i="1"/>
  <c r="H48" i="1"/>
  <c r="I48" i="1"/>
  <c r="F49" i="1"/>
  <c r="G49" i="1"/>
  <c r="H49" i="1"/>
  <c r="I49" i="1"/>
  <c r="F50" i="1"/>
  <c r="G50" i="1"/>
  <c r="H50" i="1"/>
  <c r="I50" i="1"/>
  <c r="F51" i="1"/>
  <c r="G51" i="1"/>
  <c r="H51" i="1"/>
  <c r="I51" i="1"/>
  <c r="F52" i="1"/>
  <c r="G52" i="1"/>
  <c r="H52" i="1"/>
  <c r="I52" i="1"/>
  <c r="F53" i="1"/>
  <c r="G53" i="1"/>
  <c r="H53" i="1"/>
  <c r="I53" i="1"/>
  <c r="F54" i="1"/>
  <c r="G54" i="1"/>
  <c r="H54" i="1"/>
  <c r="I54" i="1"/>
  <c r="F55" i="1"/>
  <c r="G55" i="1"/>
  <c r="H55" i="1"/>
  <c r="I55" i="1"/>
  <c r="F56" i="1"/>
  <c r="G56" i="1"/>
  <c r="H56" i="1"/>
  <c r="I56" i="1"/>
  <c r="F57" i="1"/>
  <c r="G57" i="1"/>
  <c r="H57" i="1"/>
  <c r="I57" i="1"/>
  <c r="F58" i="1"/>
  <c r="G58" i="1"/>
  <c r="H58" i="1"/>
  <c r="I58" i="1"/>
  <c r="F59" i="1"/>
  <c r="G59" i="1"/>
  <c r="H59" i="1"/>
  <c r="I59" i="1"/>
  <c r="F60" i="1"/>
  <c r="G60" i="1"/>
  <c r="H60" i="1"/>
  <c r="I60" i="1"/>
  <c r="F61" i="1"/>
  <c r="G61" i="1"/>
  <c r="H61" i="1"/>
  <c r="I61" i="1"/>
  <c r="F62" i="1"/>
  <c r="G62" i="1"/>
  <c r="H62" i="1"/>
  <c r="I62" i="1"/>
  <c r="F63" i="1"/>
  <c r="G63" i="1"/>
  <c r="H63" i="1"/>
  <c r="I63" i="1"/>
  <c r="F64" i="1"/>
  <c r="G64" i="1"/>
  <c r="H64" i="1"/>
  <c r="I64" i="1"/>
  <c r="F65" i="1"/>
  <c r="G65" i="1"/>
  <c r="H65" i="1"/>
  <c r="I65" i="1"/>
  <c r="F66" i="1"/>
  <c r="G66" i="1"/>
  <c r="H66" i="1"/>
  <c r="I66" i="1"/>
  <c r="F67" i="1"/>
  <c r="G67" i="1"/>
  <c r="H67" i="1"/>
  <c r="I67" i="1"/>
  <c r="F68" i="1"/>
  <c r="G68" i="1"/>
  <c r="H68" i="1"/>
  <c r="I68" i="1"/>
  <c r="F69" i="1"/>
  <c r="G69" i="1"/>
  <c r="H69" i="1"/>
  <c r="I69" i="1"/>
  <c r="F70" i="1"/>
  <c r="G70" i="1"/>
  <c r="H70" i="1"/>
  <c r="I70" i="1"/>
  <c r="F71" i="1"/>
  <c r="G71" i="1"/>
  <c r="H71" i="1"/>
  <c r="I71" i="1"/>
  <c r="F72" i="1"/>
  <c r="G72" i="1"/>
  <c r="H72" i="1"/>
  <c r="I72" i="1"/>
  <c r="F73" i="1"/>
  <c r="G73" i="1"/>
  <c r="H73" i="1"/>
  <c r="I73" i="1"/>
  <c r="F74" i="1"/>
  <c r="G74" i="1"/>
  <c r="H74" i="1"/>
  <c r="I74" i="1"/>
  <c r="F75" i="1"/>
  <c r="G75" i="1"/>
  <c r="H75" i="1"/>
  <c r="I75" i="1"/>
  <c r="F76" i="1"/>
  <c r="G76" i="1"/>
  <c r="H76" i="1"/>
  <c r="I76" i="1"/>
  <c r="F77" i="1"/>
  <c r="G77" i="1"/>
  <c r="H77" i="1"/>
  <c r="I77" i="1"/>
  <c r="F78" i="1"/>
  <c r="G78" i="1"/>
  <c r="H78" i="1"/>
  <c r="I78" i="1"/>
  <c r="F79" i="1"/>
  <c r="G79" i="1"/>
  <c r="H79" i="1"/>
  <c r="I79" i="1"/>
  <c r="F80" i="1"/>
  <c r="G80" i="1"/>
  <c r="H80" i="1"/>
  <c r="I80" i="1"/>
  <c r="F81" i="1"/>
  <c r="G81" i="1"/>
  <c r="H81" i="1"/>
  <c r="I81" i="1"/>
  <c r="F82" i="1"/>
  <c r="G82" i="1"/>
  <c r="H82" i="1"/>
  <c r="I82" i="1"/>
  <c r="F83" i="1"/>
  <c r="G83" i="1"/>
  <c r="H83" i="1"/>
  <c r="I83" i="1"/>
  <c r="F84" i="1"/>
  <c r="G84" i="1"/>
  <c r="H84" i="1"/>
  <c r="I84" i="1"/>
  <c r="F85" i="1"/>
  <c r="G85" i="1"/>
  <c r="H85" i="1"/>
  <c r="I85" i="1"/>
  <c r="F86" i="1"/>
  <c r="G86" i="1"/>
  <c r="H86" i="1"/>
  <c r="I86" i="1"/>
  <c r="F87" i="1"/>
  <c r="G87" i="1"/>
  <c r="H87" i="1"/>
  <c r="I87" i="1"/>
  <c r="F88" i="1"/>
  <c r="G88" i="1"/>
  <c r="H88" i="1"/>
  <c r="I88" i="1"/>
  <c r="F89" i="1"/>
  <c r="G89" i="1"/>
  <c r="H89" i="1"/>
  <c r="I89" i="1"/>
  <c r="F90" i="1"/>
  <c r="G90" i="1"/>
  <c r="H90" i="1"/>
  <c r="I90" i="1"/>
  <c r="F91" i="1"/>
  <c r="G91" i="1"/>
  <c r="H91" i="1"/>
  <c r="I91" i="1"/>
  <c r="F92" i="1"/>
  <c r="G92" i="1"/>
  <c r="H92" i="1"/>
  <c r="I92" i="1"/>
  <c r="F93" i="1"/>
  <c r="G93" i="1"/>
  <c r="H93" i="1"/>
  <c r="I93" i="1"/>
  <c r="F94" i="1"/>
  <c r="G94" i="1"/>
  <c r="H94" i="1"/>
  <c r="I94" i="1"/>
  <c r="F95" i="1"/>
  <c r="G95" i="1"/>
  <c r="H95" i="1"/>
  <c r="I95" i="1"/>
  <c r="F96" i="1"/>
  <c r="G96" i="1"/>
  <c r="H96" i="1"/>
  <c r="I96" i="1"/>
  <c r="F97" i="1"/>
  <c r="G97" i="1"/>
  <c r="H97" i="1"/>
  <c r="I97" i="1"/>
  <c r="F98" i="1"/>
  <c r="G98" i="1"/>
  <c r="H98" i="1"/>
  <c r="I98" i="1"/>
  <c r="F99" i="1"/>
  <c r="G99" i="1"/>
  <c r="H99" i="1"/>
  <c r="I99" i="1"/>
  <c r="F100" i="1"/>
  <c r="G100" i="1"/>
  <c r="H100" i="1"/>
  <c r="I100" i="1"/>
  <c r="F101" i="1"/>
  <c r="G101" i="1"/>
  <c r="H101" i="1"/>
  <c r="I101" i="1"/>
  <c r="F102" i="1"/>
  <c r="G102" i="1"/>
  <c r="H102" i="1"/>
  <c r="I102" i="1"/>
  <c r="F103" i="1"/>
  <c r="G103" i="1"/>
  <c r="H103" i="1"/>
  <c r="I103" i="1"/>
  <c r="F104" i="1"/>
  <c r="G104" i="1"/>
  <c r="H104" i="1"/>
  <c r="I104" i="1"/>
  <c r="F105" i="1"/>
  <c r="G105" i="1"/>
  <c r="H105" i="1"/>
  <c r="I105" i="1"/>
  <c r="F106" i="1"/>
  <c r="G106" i="1"/>
  <c r="H106" i="1"/>
  <c r="I106" i="1"/>
  <c r="F107" i="1"/>
  <c r="G107" i="1"/>
  <c r="H107" i="1"/>
  <c r="I107" i="1"/>
  <c r="F108" i="1"/>
  <c r="G108" i="1"/>
  <c r="H108" i="1"/>
  <c r="I108" i="1"/>
  <c r="F109" i="1"/>
  <c r="G109" i="1"/>
  <c r="H109" i="1"/>
  <c r="I109" i="1"/>
  <c r="F110" i="1"/>
  <c r="G110" i="1"/>
  <c r="H110" i="1"/>
  <c r="I110" i="1"/>
  <c r="F111" i="1"/>
  <c r="G111" i="1"/>
  <c r="H111" i="1"/>
  <c r="I111" i="1"/>
  <c r="F112" i="1"/>
  <c r="G112" i="1"/>
  <c r="H112" i="1"/>
  <c r="I112" i="1"/>
  <c r="F113" i="1"/>
  <c r="G113" i="1"/>
  <c r="H113" i="1"/>
  <c r="I113" i="1"/>
  <c r="F114" i="1"/>
  <c r="G114" i="1"/>
  <c r="H114" i="1"/>
  <c r="I114" i="1"/>
  <c r="F115" i="1"/>
  <c r="G115" i="1"/>
  <c r="H115" i="1"/>
  <c r="I115" i="1"/>
  <c r="F116" i="1"/>
  <c r="G116" i="1"/>
  <c r="H116" i="1"/>
  <c r="I116" i="1"/>
  <c r="F117" i="1"/>
  <c r="G117" i="1"/>
  <c r="H117" i="1"/>
  <c r="I117" i="1"/>
  <c r="F118" i="1"/>
  <c r="G118" i="1"/>
  <c r="H118" i="1"/>
  <c r="I118" i="1"/>
  <c r="F119" i="1"/>
  <c r="G119" i="1"/>
  <c r="H119" i="1"/>
  <c r="I119" i="1"/>
  <c r="F120" i="1"/>
  <c r="G120" i="1"/>
  <c r="H120" i="1"/>
  <c r="I120" i="1"/>
  <c r="F121" i="1"/>
  <c r="G121" i="1"/>
  <c r="H121" i="1"/>
  <c r="I121" i="1"/>
  <c r="F122" i="1"/>
  <c r="G122" i="1"/>
  <c r="H122" i="1"/>
  <c r="I122" i="1"/>
  <c r="F123" i="1"/>
  <c r="G123" i="1"/>
  <c r="H123" i="1"/>
  <c r="I123" i="1"/>
  <c r="F124" i="1"/>
  <c r="G124" i="1"/>
  <c r="H124" i="1"/>
  <c r="I124" i="1"/>
  <c r="F125" i="1"/>
  <c r="G125" i="1"/>
  <c r="H125" i="1"/>
  <c r="I125" i="1"/>
  <c r="F126" i="1"/>
  <c r="G126" i="1"/>
  <c r="H126" i="1"/>
  <c r="I126" i="1"/>
  <c r="F127" i="1"/>
  <c r="G127" i="1"/>
  <c r="H127" i="1"/>
  <c r="I127" i="1"/>
  <c r="F128" i="1"/>
  <c r="G128" i="1"/>
  <c r="H128" i="1"/>
  <c r="I128" i="1"/>
  <c r="F129" i="1"/>
  <c r="G129" i="1"/>
  <c r="H129" i="1"/>
  <c r="I129" i="1"/>
  <c r="F130" i="1"/>
  <c r="G130" i="1"/>
  <c r="H130" i="1"/>
  <c r="I130" i="1"/>
  <c r="F131" i="1"/>
  <c r="G131" i="1"/>
  <c r="H131" i="1"/>
  <c r="I131" i="1"/>
  <c r="F132" i="1"/>
  <c r="G132" i="1"/>
  <c r="H132" i="1"/>
  <c r="I132" i="1"/>
  <c r="F133" i="1"/>
  <c r="G133" i="1"/>
  <c r="H133" i="1"/>
  <c r="I133" i="1"/>
  <c r="F134" i="1"/>
  <c r="G134" i="1"/>
  <c r="H134" i="1"/>
  <c r="I134" i="1"/>
  <c r="F135" i="1"/>
  <c r="G135" i="1"/>
  <c r="H135" i="1"/>
  <c r="I135" i="1"/>
  <c r="F136" i="1"/>
  <c r="G136" i="1"/>
  <c r="H136" i="1"/>
  <c r="I136" i="1"/>
  <c r="F137" i="1"/>
  <c r="G137" i="1"/>
  <c r="H137" i="1"/>
  <c r="I137" i="1"/>
  <c r="F138" i="1"/>
  <c r="G138" i="1"/>
  <c r="H138" i="1"/>
  <c r="I138" i="1"/>
  <c r="F139" i="1"/>
  <c r="G139" i="1"/>
  <c r="H139" i="1"/>
  <c r="I139" i="1"/>
  <c r="F140" i="1"/>
  <c r="G140" i="1"/>
  <c r="H140" i="1"/>
  <c r="I140" i="1"/>
  <c r="F141" i="1"/>
  <c r="G141" i="1"/>
  <c r="H141" i="1"/>
  <c r="I141" i="1"/>
  <c r="F142" i="1"/>
  <c r="G142" i="1"/>
  <c r="H142" i="1"/>
  <c r="I142" i="1"/>
  <c r="F143" i="1"/>
  <c r="G143" i="1"/>
  <c r="H143" i="1"/>
  <c r="I143" i="1"/>
  <c r="F144" i="1"/>
  <c r="G144" i="1"/>
  <c r="H144" i="1"/>
  <c r="I144" i="1"/>
  <c r="F3" i="1"/>
  <c r="B24" i="6" s="1"/>
  <c r="G3" i="1"/>
  <c r="H3" i="1"/>
  <c r="I3" i="1"/>
  <c r="B11" i="6"/>
  <c r="B10" i="6"/>
  <c r="B12" i="6"/>
  <c r="H24" i="11"/>
  <c r="B24" i="11"/>
  <c r="D12" i="6"/>
  <c r="C12" i="6"/>
  <c r="C11" i="6"/>
  <c r="B23" i="6" l="1"/>
</calcChain>
</file>

<file path=xl/sharedStrings.xml><?xml version="1.0" encoding="utf-8"?>
<sst xmlns="http://schemas.openxmlformats.org/spreadsheetml/2006/main" count="142" uniqueCount="105">
  <si>
    <t>Month</t>
  </si>
  <si>
    <t>Gold</t>
  </si>
  <si>
    <t>Silver</t>
  </si>
  <si>
    <t>Platinum</t>
  </si>
  <si>
    <t>Palladium</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</si>
  <si>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</si>
  <si>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</si>
  <si>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</si>
  <si>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</si>
  <si>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</si>
  <si>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</si>
  <si>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</si>
  <si>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</si>
  <si>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</si>
  <si>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</si>
  <si>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</si>
  <si>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</si>
  <si>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DG25A3A405</t>
  </si>
  <si>
    <t>Format Range</t>
  </si>
  <si>
    <t>Variable Layout</t>
  </si>
  <si>
    <t>Columns</t>
  </si>
  <si>
    <t>Variable Names In Cells</t>
  </si>
  <si>
    <t>Variable Names In 2nd Cells</t>
  </si>
  <si>
    <t>Data Set Ranges</t>
  </si>
  <si>
    <t>Data Sheet Format</t>
  </si>
  <si>
    <t>Formula Eval Cell</t>
  </si>
  <si>
    <t>Num Stored Vars</t>
  </si>
  <si>
    <t>1 : Info</t>
  </si>
  <si>
    <t>var1</t>
  </si>
  <si>
    <t>ST_Month</t>
  </si>
  <si>
    <t>1 : Ranges</t>
  </si>
  <si>
    <t>1 : MultiRefs</t>
  </si>
  <si>
    <t>2 : Info</t>
  </si>
  <si>
    <t>var2</t>
  </si>
  <si>
    <t>ST_Gold</t>
  </si>
  <si>
    <t>2 : Ranges</t>
  </si>
  <si>
    <t>2 : MultiRefs</t>
  </si>
  <si>
    <t>3 : Info</t>
  </si>
  <si>
    <t>var3</t>
  </si>
  <si>
    <t>ST_Silver</t>
  </si>
  <si>
    <t>3 : Ranges</t>
  </si>
  <si>
    <t>3 : MultiRefs</t>
  </si>
  <si>
    <t>4 : Info</t>
  </si>
  <si>
    <t>var4</t>
  </si>
  <si>
    <t>ST_Platinum</t>
  </si>
  <si>
    <t>4 : Ranges</t>
  </si>
  <si>
    <t>4 : MultiRefs</t>
  </si>
  <si>
    <t>5 : Info</t>
  </si>
  <si>
    <t>var5</t>
  </si>
  <si>
    <t>ST_Palladium</t>
  </si>
  <si>
    <t>5 : Ranges</t>
  </si>
  <si>
    <t>5 : MultiRefs</t>
  </si>
  <si>
    <t>Go Diff</t>
  </si>
  <si>
    <t>Si Diff</t>
  </si>
  <si>
    <t>Pl Diff</t>
  </si>
  <si>
    <t>Pa Diff</t>
  </si>
  <si>
    <t>VG3A7BF3DF1A5DE7AC</t>
  </si>
  <si>
    <t>VGC5E3D8326F6F226</t>
  </si>
  <si>
    <t>VG1F736A2538F5094E</t>
  </si>
  <si>
    <t>VG1B6C33C62DDA6C63</t>
  </si>
  <si>
    <t>VG3057F4D91BB6C377</t>
  </si>
  <si>
    <t>6 : Info</t>
  </si>
  <si>
    <t>VG624DEFD22620A2A</t>
  </si>
  <si>
    <t>var6</t>
  </si>
  <si>
    <t>ST_GoDiff</t>
  </si>
  <si>
    <t>6 : Ranges</t>
  </si>
  <si>
    <t>6 : MultiRefs</t>
  </si>
  <si>
    <t>7 : Info</t>
  </si>
  <si>
    <t>VG198CFDC62C2F8C64</t>
  </si>
  <si>
    <t>var7</t>
  </si>
  <si>
    <t>ST_SiDiff</t>
  </si>
  <si>
    <t>7 : Ranges</t>
  </si>
  <si>
    <t>7 : MultiRefs</t>
  </si>
  <si>
    <t>8 : Info</t>
  </si>
  <si>
    <t>VG823F790844ACDA</t>
  </si>
  <si>
    <t>var8</t>
  </si>
  <si>
    <t>ST_PlDiff</t>
  </si>
  <si>
    <t>8 : Ranges</t>
  </si>
  <si>
    <t>8 : MultiRefs</t>
  </si>
  <si>
    <t>9 : Info</t>
  </si>
  <si>
    <t>VG5BA4F21C0B15A9</t>
  </si>
  <si>
    <t>var9</t>
  </si>
  <si>
    <t>ST_PaDiff</t>
  </si>
  <si>
    <t>9 : Ranges</t>
  </si>
  <si>
    <t>9 : MultiRefs</t>
  </si>
  <si>
    <t>Correlation Table</t>
  </si>
  <si>
    <t>Cutoff</t>
  </si>
  <si>
    <t>StatTools</t>
  </si>
  <si>
    <t>(Core Analysis Pack)</t>
  </si>
  <si>
    <t>Analysis:</t>
  </si>
  <si>
    <t>Correlation and Covariance</t>
  </si>
  <si>
    <t>Performed By:</t>
  </si>
  <si>
    <t xml:space="preserve"> Chris Albright</t>
  </si>
  <si>
    <t>Date:</t>
  </si>
  <si>
    <t>Updating:</t>
  </si>
  <si>
    <t>Live</t>
  </si>
  <si>
    <t>Time Series Graph</t>
  </si>
  <si>
    <t>Scatterplot</t>
  </si>
  <si>
    <t>Correlation</t>
  </si>
  <si>
    <t>Gold vs silver</t>
  </si>
  <si>
    <t>Gold vs platinum</t>
  </si>
  <si>
    <t>StatTools Report</t>
  </si>
  <si>
    <t>Chris</t>
  </si>
  <si>
    <t>Wednesday, February 08, 2012</t>
  </si>
  <si>
    <t>Friday, February 10,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</si>
</sst>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Calibri"/>
      <family val="2"/>
      <scheme val="minor"/>
    </font>
    <font>
      <b/>
      <sz val="8"/>
      <color theme="1"/>
      <name val="Calibri"/>
      <family val="2"/>
      <scheme val="minor"/>
    </font>
    <font>
      <b/>
      <i/>
      <sz val="8"/>
      <color theme="1"/>
      <name val="Calibri"/>
      <family val="2"/>
      <scheme val="minor"/>
    </font>
    <font>
      <b/>
      <sz val="14"/>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0C0C0"/>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5">
    <xf numFmtId="0" fontId="0" fillId="0" borderId="0" xfId="0"/>
    <xf numFmtId="0" fontId="16" fillId="0" borderId="0" xfId="0" applyFont="1" applyAlignment="1">
      <alignment horizontal="right"/>
    </xf>
    <xf numFmtId="0" fontId="16" fillId="0" borderId="0" xfId="0" applyFont="1"/>
    <xf numFmtId="0" fontId="0" fillId="0" borderId="0" xfId="0" applyAlignment="1">
      <alignment horizontal="left"/>
    </xf>
    <xf numFmtId="0" fontId="16" fillId="0" borderId="0" xfId="0" applyFont="1" applyAlignment="1">
      <alignment horizontal="left"/>
    </xf>
    <xf numFmtId="49" fontId="19" fillId="0" borderId="0" xfId="0" applyNumberFormat="1" applyFont="1" applyAlignment="1">
      <alignment horizontal="center"/>
    </xf>
    <xf numFmtId="49" fontId="19" fillId="0" borderId="11" xfId="0" applyNumberFormat="1" applyFont="1" applyFill="1" applyBorder="1" applyAlignment="1">
      <alignment horizontal="center"/>
    </xf>
    <xf numFmtId="49" fontId="19" fillId="0" borderId="0" xfId="0" applyNumberFormat="1" applyFont="1" applyAlignment="1">
      <alignment horizontal="left"/>
    </xf>
    <xf numFmtId="49" fontId="20" fillId="0" borderId="0" xfId="0" applyNumberFormat="1" applyFont="1" applyAlignment="1">
      <alignment horizontal="left"/>
    </xf>
    <xf numFmtId="49" fontId="20" fillId="0" borderId="11" xfId="0" applyNumberFormat="1" applyFont="1" applyFill="1" applyBorder="1" applyAlignment="1">
      <alignment horizontal="left"/>
    </xf>
    <xf numFmtId="164" fontId="0" fillId="0" borderId="0" xfId="0" applyNumberFormat="1" applyAlignment="1">
      <alignment horizontal="center"/>
    </xf>
    <xf numFmtId="0" fontId="18" fillId="33" borderId="0" xfId="0" applyFont="1" applyFill="1"/>
    <xf numFmtId="0" fontId="18" fillId="33" borderId="10" xfId="0" applyFont="1" applyFill="1" applyBorder="1"/>
    <xf numFmtId="0" fontId="21" fillId="33" borderId="0" xfId="0" applyFont="1" applyFill="1" applyAlignment="1">
      <alignment horizontal="right"/>
    </xf>
    <xf numFmtId="0" fontId="19" fillId="33" borderId="0" xfId="0" applyFont="1" applyFill="1" applyAlignment="1">
      <alignment horizontal="right"/>
    </xf>
    <xf numFmtId="0" fontId="19" fillId="33" borderId="10" xfId="0" applyFont="1" applyFill="1" applyBorder="1" applyAlignment="1">
      <alignment horizontal="right"/>
    </xf>
    <xf numFmtId="0" fontId="18" fillId="33" borderId="0" xfId="0" applyFont="1" applyFill="1" applyAlignment="1">
      <alignment horizontal="left"/>
    </xf>
    <xf numFmtId="0" fontId="18" fillId="33" borderId="10" xfId="0" applyFont="1" applyFill="1" applyBorder="1" applyAlignment="1">
      <alignment horizontal="left"/>
    </xf>
    <xf numFmtId="0" fontId="18" fillId="0" borderId="0" xfId="0" applyFont="1"/>
    <xf numFmtId="164" fontId="18" fillId="0" borderId="0" xfId="0" applyNumberFormat="1" applyFont="1" applyAlignment="1">
      <alignment horizontal="center"/>
    </xf>
    <xf numFmtId="164" fontId="0" fillId="0" borderId="0" xfId="0" applyNumberFormat="1"/>
    <xf numFmtId="0" fontId="21" fillId="33" borderId="0" xfId="0" applyFont="1" applyFill="1" applyAlignment="1">
      <alignment horizontal="left"/>
    </xf>
    <xf numFmtId="0" fontId="16" fillId="0" borderId="0" xfId="0" applyFont="1" applyAlignment="1">
      <alignment horizontal="center"/>
    </xf>
    <xf numFmtId="17" fontId="0" fillId="0" borderId="0" xfId="0" applyNumberFormat="1" applyAlignment="1">
      <alignment horizontal="center"/>
    </xf>
    <xf numFmtId="0" fontId="0" fillId="0" borderId="0" xfId="0" applyAlignment="1">
      <alignment horizont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Gold / Data Set #1</a:t>
            </a:r>
          </a:p>
        </c:rich>
      </c:tx>
      <c:layout/>
      <c:overlay val="0"/>
    </c:title>
    <c:autoTitleDeleted val="0"/>
    <c:plotArea>
      <c:layout/>
      <c:lineChart>
        <c:grouping val="standard"/>
        <c:varyColors val="0"/>
        <c:ser>
          <c:idx val="0"/>
          <c:order val="0"/>
          <c:spPr>
            <a:ln>
              <a:solidFill>
                <a:srgbClr val="333399"/>
              </a:solidFill>
              <a:prstDash val="solid"/>
            </a:ln>
          </c:spPr>
          <c:cat>
            <c:numRef>
              <c:f>Data!$A$2:$A$157</c:f>
              <c:numCache>
                <c:formatCode>mmm\-yy</c:formatCode>
                <c:ptCount val="156"/>
                <c:pt idx="0">
                  <c:v>35431</c:v>
                </c:pt>
                <c:pt idx="1">
                  <c:v>35462</c:v>
                </c:pt>
                <c:pt idx="2">
                  <c:v>35490</c:v>
                </c:pt>
                <c:pt idx="3">
                  <c:v>35521</c:v>
                </c:pt>
                <c:pt idx="4">
                  <c:v>35551</c:v>
                </c:pt>
                <c:pt idx="5">
                  <c:v>35582</c:v>
                </c:pt>
                <c:pt idx="6">
                  <c:v>35612</c:v>
                </c:pt>
                <c:pt idx="7">
                  <c:v>35643</c:v>
                </c:pt>
                <c:pt idx="8">
                  <c:v>35674</c:v>
                </c:pt>
                <c:pt idx="9">
                  <c:v>35704</c:v>
                </c:pt>
                <c:pt idx="10">
                  <c:v>35735</c:v>
                </c:pt>
                <c:pt idx="11">
                  <c:v>35765</c:v>
                </c:pt>
                <c:pt idx="12">
                  <c:v>35796</c:v>
                </c:pt>
                <c:pt idx="13">
                  <c:v>35827</c:v>
                </c:pt>
                <c:pt idx="14">
                  <c:v>35855</c:v>
                </c:pt>
                <c:pt idx="15">
                  <c:v>35886</c:v>
                </c:pt>
                <c:pt idx="16">
                  <c:v>35916</c:v>
                </c:pt>
                <c:pt idx="17">
                  <c:v>35947</c:v>
                </c:pt>
                <c:pt idx="18">
                  <c:v>35977</c:v>
                </c:pt>
                <c:pt idx="19">
                  <c:v>36008</c:v>
                </c:pt>
                <c:pt idx="20">
                  <c:v>36039</c:v>
                </c:pt>
                <c:pt idx="21">
                  <c:v>36069</c:v>
                </c:pt>
                <c:pt idx="22">
                  <c:v>36100</c:v>
                </c:pt>
                <c:pt idx="23">
                  <c:v>36130</c:v>
                </c:pt>
                <c:pt idx="24">
                  <c:v>36161</c:v>
                </c:pt>
                <c:pt idx="25">
                  <c:v>36192</c:v>
                </c:pt>
                <c:pt idx="26">
                  <c:v>36220</c:v>
                </c:pt>
                <c:pt idx="27">
                  <c:v>36251</c:v>
                </c:pt>
                <c:pt idx="28">
                  <c:v>36281</c:v>
                </c:pt>
                <c:pt idx="29">
                  <c:v>36312</c:v>
                </c:pt>
                <c:pt idx="30">
                  <c:v>36342</c:v>
                </c:pt>
                <c:pt idx="31">
                  <c:v>36373</c:v>
                </c:pt>
                <c:pt idx="32">
                  <c:v>36404</c:v>
                </c:pt>
                <c:pt idx="33">
                  <c:v>36434</c:v>
                </c:pt>
                <c:pt idx="34">
                  <c:v>36465</c:v>
                </c:pt>
                <c:pt idx="35">
                  <c:v>36495</c:v>
                </c:pt>
                <c:pt idx="36">
                  <c:v>36526</c:v>
                </c:pt>
                <c:pt idx="37">
                  <c:v>36557</c:v>
                </c:pt>
                <c:pt idx="38">
                  <c:v>36586</c:v>
                </c:pt>
                <c:pt idx="39">
                  <c:v>36617</c:v>
                </c:pt>
                <c:pt idx="40">
                  <c:v>36647</c:v>
                </c:pt>
                <c:pt idx="41">
                  <c:v>36678</c:v>
                </c:pt>
                <c:pt idx="42">
                  <c:v>36708</c:v>
                </c:pt>
                <c:pt idx="43">
                  <c:v>36739</c:v>
                </c:pt>
                <c:pt idx="44">
                  <c:v>36770</c:v>
                </c:pt>
                <c:pt idx="45">
                  <c:v>36800</c:v>
                </c:pt>
                <c:pt idx="46">
                  <c:v>36831</c:v>
                </c:pt>
                <c:pt idx="47">
                  <c:v>36861</c:v>
                </c:pt>
                <c:pt idx="48">
                  <c:v>36892</c:v>
                </c:pt>
                <c:pt idx="49">
                  <c:v>36923</c:v>
                </c:pt>
                <c:pt idx="50">
                  <c:v>36951</c:v>
                </c:pt>
                <c:pt idx="51">
                  <c:v>36982</c:v>
                </c:pt>
                <c:pt idx="52">
                  <c:v>37012</c:v>
                </c:pt>
                <c:pt idx="53">
                  <c:v>37043</c:v>
                </c:pt>
                <c:pt idx="54">
                  <c:v>37073</c:v>
                </c:pt>
                <c:pt idx="55">
                  <c:v>37104</c:v>
                </c:pt>
                <c:pt idx="56">
                  <c:v>37135</c:v>
                </c:pt>
                <c:pt idx="57">
                  <c:v>37165</c:v>
                </c:pt>
                <c:pt idx="58">
                  <c:v>37196</c:v>
                </c:pt>
                <c:pt idx="59">
                  <c:v>37226</c:v>
                </c:pt>
                <c:pt idx="60">
                  <c:v>37257</c:v>
                </c:pt>
                <c:pt idx="61">
                  <c:v>37288</c:v>
                </c:pt>
                <c:pt idx="62">
                  <c:v>37316</c:v>
                </c:pt>
                <c:pt idx="63">
                  <c:v>37347</c:v>
                </c:pt>
                <c:pt idx="64">
                  <c:v>37377</c:v>
                </c:pt>
                <c:pt idx="65">
                  <c:v>37408</c:v>
                </c:pt>
                <c:pt idx="66">
                  <c:v>37438</c:v>
                </c:pt>
                <c:pt idx="67">
                  <c:v>37469</c:v>
                </c:pt>
                <c:pt idx="68">
                  <c:v>37500</c:v>
                </c:pt>
                <c:pt idx="69">
                  <c:v>37530</c:v>
                </c:pt>
                <c:pt idx="70">
                  <c:v>37561</c:v>
                </c:pt>
                <c:pt idx="71">
                  <c:v>37591</c:v>
                </c:pt>
                <c:pt idx="72">
                  <c:v>37622</c:v>
                </c:pt>
                <c:pt idx="73">
                  <c:v>37653</c:v>
                </c:pt>
                <c:pt idx="74">
                  <c:v>37681</c:v>
                </c:pt>
                <c:pt idx="75">
                  <c:v>37712</c:v>
                </c:pt>
                <c:pt idx="76">
                  <c:v>37742</c:v>
                </c:pt>
                <c:pt idx="77">
                  <c:v>37773</c:v>
                </c:pt>
                <c:pt idx="78">
                  <c:v>37803</c:v>
                </c:pt>
                <c:pt idx="79">
                  <c:v>37834</c:v>
                </c:pt>
                <c:pt idx="80">
                  <c:v>37865</c:v>
                </c:pt>
                <c:pt idx="81">
                  <c:v>37895</c:v>
                </c:pt>
                <c:pt idx="82">
                  <c:v>37926</c:v>
                </c:pt>
                <c:pt idx="83">
                  <c:v>37956</c:v>
                </c:pt>
                <c:pt idx="84">
                  <c:v>37987</c:v>
                </c:pt>
                <c:pt idx="85">
                  <c:v>38018</c:v>
                </c:pt>
                <c:pt idx="86">
                  <c:v>38047</c:v>
                </c:pt>
                <c:pt idx="87">
                  <c:v>38078</c:v>
                </c:pt>
                <c:pt idx="88">
                  <c:v>38108</c:v>
                </c:pt>
                <c:pt idx="89">
                  <c:v>38139</c:v>
                </c:pt>
                <c:pt idx="90">
                  <c:v>38169</c:v>
                </c:pt>
                <c:pt idx="91">
                  <c:v>38200</c:v>
                </c:pt>
                <c:pt idx="92">
                  <c:v>38231</c:v>
                </c:pt>
                <c:pt idx="93">
                  <c:v>38261</c:v>
                </c:pt>
                <c:pt idx="94">
                  <c:v>38292</c:v>
                </c:pt>
                <c:pt idx="95">
                  <c:v>38322</c:v>
                </c:pt>
                <c:pt idx="96">
                  <c:v>38353</c:v>
                </c:pt>
                <c:pt idx="97">
                  <c:v>38384</c:v>
                </c:pt>
                <c:pt idx="98">
                  <c:v>38412</c:v>
                </c:pt>
                <c:pt idx="99">
                  <c:v>38443</c:v>
                </c:pt>
                <c:pt idx="100">
                  <c:v>38473</c:v>
                </c:pt>
                <c:pt idx="101">
                  <c:v>38504</c:v>
                </c:pt>
                <c:pt idx="102">
                  <c:v>38534</c:v>
                </c:pt>
                <c:pt idx="103">
                  <c:v>38565</c:v>
                </c:pt>
                <c:pt idx="104">
                  <c:v>38596</c:v>
                </c:pt>
                <c:pt idx="105">
                  <c:v>38626</c:v>
                </c:pt>
                <c:pt idx="106">
                  <c:v>38657</c:v>
                </c:pt>
                <c:pt idx="107">
                  <c:v>38687</c:v>
                </c:pt>
                <c:pt idx="108">
                  <c:v>38718</c:v>
                </c:pt>
                <c:pt idx="109">
                  <c:v>38749</c:v>
                </c:pt>
                <c:pt idx="110">
                  <c:v>38777</c:v>
                </c:pt>
                <c:pt idx="111">
                  <c:v>38808</c:v>
                </c:pt>
                <c:pt idx="112">
                  <c:v>38838</c:v>
                </c:pt>
                <c:pt idx="113">
                  <c:v>38869</c:v>
                </c:pt>
                <c:pt idx="114">
                  <c:v>38899</c:v>
                </c:pt>
                <c:pt idx="115">
                  <c:v>38930</c:v>
                </c:pt>
                <c:pt idx="116">
                  <c:v>38961</c:v>
                </c:pt>
                <c:pt idx="117">
                  <c:v>38991</c:v>
                </c:pt>
                <c:pt idx="118">
                  <c:v>39022</c:v>
                </c:pt>
                <c:pt idx="119">
                  <c:v>39052</c:v>
                </c:pt>
                <c:pt idx="120">
                  <c:v>39083</c:v>
                </c:pt>
                <c:pt idx="121">
                  <c:v>39114</c:v>
                </c:pt>
                <c:pt idx="122">
                  <c:v>39142</c:v>
                </c:pt>
                <c:pt idx="123">
                  <c:v>39173</c:v>
                </c:pt>
                <c:pt idx="124">
                  <c:v>39203</c:v>
                </c:pt>
                <c:pt idx="125">
                  <c:v>39234</c:v>
                </c:pt>
                <c:pt idx="126">
                  <c:v>39264</c:v>
                </c:pt>
                <c:pt idx="127">
                  <c:v>39295</c:v>
                </c:pt>
                <c:pt idx="128">
                  <c:v>39326</c:v>
                </c:pt>
                <c:pt idx="129">
                  <c:v>39356</c:v>
                </c:pt>
                <c:pt idx="130">
                  <c:v>39387</c:v>
                </c:pt>
                <c:pt idx="131">
                  <c:v>39417</c:v>
                </c:pt>
                <c:pt idx="132">
                  <c:v>39448</c:v>
                </c:pt>
                <c:pt idx="133">
                  <c:v>39479</c:v>
                </c:pt>
                <c:pt idx="134">
                  <c:v>39508</c:v>
                </c:pt>
                <c:pt idx="135">
                  <c:v>39539</c:v>
                </c:pt>
                <c:pt idx="136">
                  <c:v>39569</c:v>
                </c:pt>
                <c:pt idx="137">
                  <c:v>39600</c:v>
                </c:pt>
                <c:pt idx="138">
                  <c:v>39630</c:v>
                </c:pt>
                <c:pt idx="139">
                  <c:v>39661</c:v>
                </c:pt>
                <c:pt idx="140">
                  <c:v>39692</c:v>
                </c:pt>
                <c:pt idx="141">
                  <c:v>39722</c:v>
                </c:pt>
                <c:pt idx="142">
                  <c:v>39753</c:v>
                </c:pt>
                <c:pt idx="143">
                  <c:v>39783</c:v>
                </c:pt>
                <c:pt idx="144">
                  <c:v>39814</c:v>
                </c:pt>
                <c:pt idx="145">
                  <c:v>39845</c:v>
                </c:pt>
                <c:pt idx="146">
                  <c:v>39873</c:v>
                </c:pt>
                <c:pt idx="147">
                  <c:v>39904</c:v>
                </c:pt>
                <c:pt idx="148">
                  <c:v>39934</c:v>
                </c:pt>
                <c:pt idx="149">
                  <c:v>39965</c:v>
                </c:pt>
                <c:pt idx="150">
                  <c:v>39995</c:v>
                </c:pt>
                <c:pt idx="151">
                  <c:v>40026</c:v>
                </c:pt>
                <c:pt idx="152">
                  <c:v>40057</c:v>
                </c:pt>
                <c:pt idx="153">
                  <c:v>40087</c:v>
                </c:pt>
                <c:pt idx="154">
                  <c:v>40118</c:v>
                </c:pt>
                <c:pt idx="155">
                  <c:v>40148</c:v>
                </c:pt>
              </c:numCache>
            </c:numRef>
          </c:cat>
          <c:val>
            <c:numRef>
              <c:f>Data!$B$2:$B$157</c:f>
              <c:numCache>
                <c:formatCode>General</c:formatCode>
                <c:ptCount val="156"/>
                <c:pt idx="0">
                  <c:v>354.11</c:v>
                </c:pt>
                <c:pt idx="1">
                  <c:v>346.58249999999998</c:v>
                </c:pt>
                <c:pt idx="2">
                  <c:v>351.80790000000002</c:v>
                </c:pt>
                <c:pt idx="3">
                  <c:v>344.47269999999997</c:v>
                </c:pt>
                <c:pt idx="4">
                  <c:v>343.96839999999997</c:v>
                </c:pt>
                <c:pt idx="5">
                  <c:v>340.75709999999998</c:v>
                </c:pt>
                <c:pt idx="6">
                  <c:v>324.10430000000002</c:v>
                </c:pt>
                <c:pt idx="7">
                  <c:v>324.01</c:v>
                </c:pt>
                <c:pt idx="8">
                  <c:v>322.8227</c:v>
                </c:pt>
                <c:pt idx="9">
                  <c:v>324.87169999999998</c:v>
                </c:pt>
                <c:pt idx="10">
                  <c:v>306.03750000000002</c:v>
                </c:pt>
                <c:pt idx="11">
                  <c:v>288.74209999999999</c:v>
                </c:pt>
                <c:pt idx="12">
                  <c:v>289.14999999999998</c:v>
                </c:pt>
                <c:pt idx="13">
                  <c:v>297.49250000000001</c:v>
                </c:pt>
                <c:pt idx="14">
                  <c:v>295.9409</c:v>
                </c:pt>
                <c:pt idx="15">
                  <c:v>308.28500000000003</c:v>
                </c:pt>
                <c:pt idx="16">
                  <c:v>299.10000000000002</c:v>
                </c:pt>
                <c:pt idx="17">
                  <c:v>292.31819999999999</c:v>
                </c:pt>
                <c:pt idx="18">
                  <c:v>292.87169999999998</c:v>
                </c:pt>
                <c:pt idx="19">
                  <c:v>284.11</c:v>
                </c:pt>
                <c:pt idx="20">
                  <c:v>288.98180000000002</c:v>
                </c:pt>
                <c:pt idx="21">
                  <c:v>296.22250000000003</c:v>
                </c:pt>
                <c:pt idx="22">
                  <c:v>294.76940000000002</c:v>
                </c:pt>
                <c:pt idx="23">
                  <c:v>291.61840000000001</c:v>
                </c:pt>
                <c:pt idx="24">
                  <c:v>287.07</c:v>
                </c:pt>
                <c:pt idx="25">
                  <c:v>287.22000000000003</c:v>
                </c:pt>
                <c:pt idx="26">
                  <c:v>285.96089999999998</c:v>
                </c:pt>
                <c:pt idx="27">
                  <c:v>282.61750000000001</c:v>
                </c:pt>
                <c:pt idx="28">
                  <c:v>276.44209999999998</c:v>
                </c:pt>
                <c:pt idx="29">
                  <c:v>261.31360000000001</c:v>
                </c:pt>
                <c:pt idx="30">
                  <c:v>256.0795</c:v>
                </c:pt>
                <c:pt idx="31">
                  <c:v>256.70479999999998</c:v>
                </c:pt>
                <c:pt idx="32">
                  <c:v>264.7432</c:v>
                </c:pt>
                <c:pt idx="33">
                  <c:v>310.71899999999999</c:v>
                </c:pt>
                <c:pt idx="34">
                  <c:v>293.1841</c:v>
                </c:pt>
                <c:pt idx="35">
                  <c:v>283.0684</c:v>
                </c:pt>
                <c:pt idx="36">
                  <c:v>284.3</c:v>
                </c:pt>
                <c:pt idx="37">
                  <c:v>299.9357</c:v>
                </c:pt>
                <c:pt idx="38">
                  <c:v>286.38909999999998</c:v>
                </c:pt>
                <c:pt idx="39">
                  <c:v>279.70260000000002</c:v>
                </c:pt>
                <c:pt idx="40">
                  <c:v>275.17950000000002</c:v>
                </c:pt>
                <c:pt idx="41">
                  <c:v>285.73180000000002</c:v>
                </c:pt>
                <c:pt idx="42">
                  <c:v>281.58569999999997</c:v>
                </c:pt>
                <c:pt idx="43">
                  <c:v>274.74090000000001</c:v>
                </c:pt>
                <c:pt idx="44">
                  <c:v>273.67860000000002</c:v>
                </c:pt>
                <c:pt idx="45">
                  <c:v>270.07499999999999</c:v>
                </c:pt>
                <c:pt idx="46">
                  <c:v>266.0068</c:v>
                </c:pt>
                <c:pt idx="47">
                  <c:v>271.44940000000003</c:v>
                </c:pt>
                <c:pt idx="48">
                  <c:v>265.4864</c:v>
                </c:pt>
                <c:pt idx="49">
                  <c:v>261.86500000000001</c:v>
                </c:pt>
                <c:pt idx="50">
                  <c:v>263.02730000000003</c:v>
                </c:pt>
                <c:pt idx="51">
                  <c:v>260.47890000000001</c:v>
                </c:pt>
                <c:pt idx="52">
                  <c:v>272.35480000000001</c:v>
                </c:pt>
                <c:pt idx="53">
                  <c:v>270.23099999999999</c:v>
                </c:pt>
                <c:pt idx="54">
                  <c:v>267.53179999999998</c:v>
                </c:pt>
                <c:pt idx="55">
                  <c:v>272.38639999999998</c:v>
                </c:pt>
                <c:pt idx="56">
                  <c:v>283.42</c:v>
                </c:pt>
                <c:pt idx="57">
                  <c:v>283.0609</c:v>
                </c:pt>
                <c:pt idx="58">
                  <c:v>276.16359999999997</c:v>
                </c:pt>
                <c:pt idx="59">
                  <c:v>275.84710000000001</c:v>
                </c:pt>
                <c:pt idx="60">
                  <c:v>281.5127</c:v>
                </c:pt>
                <c:pt idx="61">
                  <c:v>295.495</c:v>
                </c:pt>
                <c:pt idx="62">
                  <c:v>294.05500000000001</c:v>
                </c:pt>
                <c:pt idx="63">
                  <c:v>302.68329999999997</c:v>
                </c:pt>
                <c:pt idx="64">
                  <c:v>314.4932</c:v>
                </c:pt>
                <c:pt idx="65">
                  <c:v>321.17779999999999</c:v>
                </c:pt>
                <c:pt idx="66">
                  <c:v>313.41359999999997</c:v>
                </c:pt>
                <c:pt idx="67">
                  <c:v>310.25479999999999</c:v>
                </c:pt>
                <c:pt idx="68">
                  <c:v>319.13569999999999</c:v>
                </c:pt>
                <c:pt idx="69">
                  <c:v>316.55650000000003</c:v>
                </c:pt>
                <c:pt idx="70">
                  <c:v>319.06670000000003</c:v>
                </c:pt>
                <c:pt idx="71">
                  <c:v>331.9194</c:v>
                </c:pt>
                <c:pt idx="72">
                  <c:v>356.85910000000001</c:v>
                </c:pt>
                <c:pt idx="73">
                  <c:v>358.97</c:v>
                </c:pt>
                <c:pt idx="74">
                  <c:v>340.55</c:v>
                </c:pt>
                <c:pt idx="75">
                  <c:v>328.18</c:v>
                </c:pt>
                <c:pt idx="76">
                  <c:v>355.6825</c:v>
                </c:pt>
                <c:pt idx="77">
                  <c:v>356.35239999999999</c:v>
                </c:pt>
                <c:pt idx="78">
                  <c:v>351.01960000000003</c:v>
                </c:pt>
                <c:pt idx="79">
                  <c:v>359.76749999999998</c:v>
                </c:pt>
                <c:pt idx="80">
                  <c:v>378.94549999999998</c:v>
                </c:pt>
                <c:pt idx="81">
                  <c:v>378.9196</c:v>
                </c:pt>
                <c:pt idx="82">
                  <c:v>389.91149999999999</c:v>
                </c:pt>
                <c:pt idx="83">
                  <c:v>406.95260000000002</c:v>
                </c:pt>
                <c:pt idx="84">
                  <c:v>413.78570000000002</c:v>
                </c:pt>
                <c:pt idx="85">
                  <c:v>404.8775</c:v>
                </c:pt>
                <c:pt idx="86">
                  <c:v>406.66739999999999</c:v>
                </c:pt>
                <c:pt idx="87">
                  <c:v>403.26</c:v>
                </c:pt>
                <c:pt idx="88">
                  <c:v>383.77890000000002</c:v>
                </c:pt>
                <c:pt idx="89">
                  <c:v>392.37270000000001</c:v>
                </c:pt>
                <c:pt idx="90">
                  <c:v>398.09089999999998</c:v>
                </c:pt>
                <c:pt idx="91">
                  <c:v>400.5095</c:v>
                </c:pt>
                <c:pt idx="92">
                  <c:v>405.27499999999998</c:v>
                </c:pt>
                <c:pt idx="93">
                  <c:v>420.46429999999998</c:v>
                </c:pt>
                <c:pt idx="94">
                  <c:v>439.3023</c:v>
                </c:pt>
                <c:pt idx="95">
                  <c:v>442.07889999999998</c:v>
                </c:pt>
                <c:pt idx="96">
                  <c:v>424.03</c:v>
                </c:pt>
                <c:pt idx="97">
                  <c:v>423.35</c:v>
                </c:pt>
                <c:pt idx="98">
                  <c:v>434.32139999999998</c:v>
                </c:pt>
                <c:pt idx="99">
                  <c:v>429.23329999999999</c:v>
                </c:pt>
                <c:pt idx="100">
                  <c:v>421.8725</c:v>
                </c:pt>
                <c:pt idx="101">
                  <c:v>430.65679999999998</c:v>
                </c:pt>
                <c:pt idx="102">
                  <c:v>424.47859999999997</c:v>
                </c:pt>
                <c:pt idx="103">
                  <c:v>437.92950000000002</c:v>
                </c:pt>
                <c:pt idx="104">
                  <c:v>456.03859999999997</c:v>
                </c:pt>
                <c:pt idx="105">
                  <c:v>469.89760000000001</c:v>
                </c:pt>
                <c:pt idx="106">
                  <c:v>476.67500000000001</c:v>
                </c:pt>
                <c:pt idx="107">
                  <c:v>510.09719999999999</c:v>
                </c:pt>
                <c:pt idx="108">
                  <c:v>549.86429999999996</c:v>
                </c:pt>
                <c:pt idx="109">
                  <c:v>554.995</c:v>
                </c:pt>
                <c:pt idx="110">
                  <c:v>557.09349999999995</c:v>
                </c:pt>
                <c:pt idx="111">
                  <c:v>610.65279999999996</c:v>
                </c:pt>
                <c:pt idx="112">
                  <c:v>676.51250000000005</c:v>
                </c:pt>
                <c:pt idx="113">
                  <c:v>596.14549999999997</c:v>
                </c:pt>
                <c:pt idx="114">
                  <c:v>633.77499999999998</c:v>
                </c:pt>
                <c:pt idx="115">
                  <c:v>632.59320000000002</c:v>
                </c:pt>
                <c:pt idx="116">
                  <c:v>598.1857</c:v>
                </c:pt>
                <c:pt idx="117">
                  <c:v>585.77949999999998</c:v>
                </c:pt>
                <c:pt idx="118">
                  <c:v>627.82730000000004</c:v>
                </c:pt>
                <c:pt idx="119">
                  <c:v>629.78530000000001</c:v>
                </c:pt>
                <c:pt idx="120">
                  <c:v>631.16589999999997</c:v>
                </c:pt>
                <c:pt idx="121">
                  <c:v>664.745</c:v>
                </c:pt>
                <c:pt idx="122">
                  <c:v>654.89549999999997</c:v>
                </c:pt>
                <c:pt idx="123">
                  <c:v>679.36839999999995</c:v>
                </c:pt>
                <c:pt idx="124">
                  <c:v>666.85950000000003</c:v>
                </c:pt>
                <c:pt idx="125">
                  <c:v>655.4905</c:v>
                </c:pt>
                <c:pt idx="126">
                  <c:v>665.29549999999995</c:v>
                </c:pt>
                <c:pt idx="127">
                  <c:v>665.41139999999996</c:v>
                </c:pt>
                <c:pt idx="128">
                  <c:v>712.65250000000003</c:v>
                </c:pt>
                <c:pt idx="129">
                  <c:v>754.60429999999997</c:v>
                </c:pt>
                <c:pt idx="130">
                  <c:v>806.24770000000001</c:v>
                </c:pt>
                <c:pt idx="131">
                  <c:v>803.2029</c:v>
                </c:pt>
                <c:pt idx="132">
                  <c:v>880.2559</c:v>
                </c:pt>
                <c:pt idx="133">
                  <c:v>922.29759999999999</c:v>
                </c:pt>
                <c:pt idx="134">
                  <c:v>975.93330000000003</c:v>
                </c:pt>
                <c:pt idx="135">
                  <c:v>909.70450000000005</c:v>
                </c:pt>
                <c:pt idx="136">
                  <c:v>888.66250000000002</c:v>
                </c:pt>
                <c:pt idx="137">
                  <c:v>889.48810000000003</c:v>
                </c:pt>
                <c:pt idx="138">
                  <c:v>939.77170000000001</c:v>
                </c:pt>
                <c:pt idx="139">
                  <c:v>839.02499999999998</c:v>
                </c:pt>
                <c:pt idx="140">
                  <c:v>829.95450000000005</c:v>
                </c:pt>
                <c:pt idx="141">
                  <c:v>806.61959999999999</c:v>
                </c:pt>
                <c:pt idx="142">
                  <c:v>760.86249999999995</c:v>
                </c:pt>
                <c:pt idx="143">
                  <c:v>816.09209999999996</c:v>
                </c:pt>
                <c:pt idx="144">
                  <c:v>858.69050000000004</c:v>
                </c:pt>
                <c:pt idx="145">
                  <c:v>943.16250000000002</c:v>
                </c:pt>
                <c:pt idx="146">
                  <c:v>924.27269999999999</c:v>
                </c:pt>
                <c:pt idx="147">
                  <c:v>890.2</c:v>
                </c:pt>
                <c:pt idx="148">
                  <c:v>928.64469999999994</c:v>
                </c:pt>
                <c:pt idx="149">
                  <c:v>952.13329999999996</c:v>
                </c:pt>
                <c:pt idx="150">
                  <c:v>934.22829999999999</c:v>
                </c:pt>
                <c:pt idx="151">
                  <c:v>949.375</c:v>
                </c:pt>
                <c:pt idx="152">
                  <c:v>996.59090000000003</c:v>
                </c:pt>
                <c:pt idx="153">
                  <c:v>1043.1931999999999</c:v>
                </c:pt>
                <c:pt idx="154">
                  <c:v>1127.0356999999999</c:v>
                </c:pt>
                <c:pt idx="155">
                  <c:v>1134.7237</c:v>
                </c:pt>
              </c:numCache>
            </c:numRef>
          </c:val>
          <c:smooth val="0"/>
        </c:ser>
        <c:dLbls>
          <c:showLegendKey val="0"/>
          <c:showVal val="0"/>
          <c:showCatName val="0"/>
          <c:showSerName val="0"/>
          <c:showPercent val="0"/>
          <c:showBubbleSize val="0"/>
        </c:dLbls>
        <c:marker val="1"/>
        <c:smooth val="0"/>
        <c:axId val="968135344"/>
        <c:axId val="968131032"/>
      </c:lineChart>
      <c:dateAx>
        <c:axId val="968135344"/>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968131032"/>
        <c:crosses val="autoZero"/>
        <c:auto val="1"/>
        <c:lblOffset val="100"/>
        <c:baseTimeUnit val="months"/>
      </c:dateAx>
      <c:valAx>
        <c:axId val="968131032"/>
        <c:scaling>
          <c:orientation val="minMax"/>
        </c:scaling>
        <c:delete val="0"/>
        <c:axPos val="l"/>
        <c:numFmt formatCode="General" sourceLinked="0"/>
        <c:majorTickMark val="out"/>
        <c:minorTickMark val="none"/>
        <c:tickLblPos val="nextTo"/>
        <c:txPr>
          <a:bodyPr/>
          <a:lstStyle/>
          <a:p>
            <a:pPr>
              <a:defRPr sz="800" b="0"/>
            </a:pPr>
            <a:endParaRPr lang="en-US"/>
          </a:p>
        </c:txPr>
        <c:crossAx val="968135344"/>
        <c:crosses val="autoZero"/>
        <c:crossBetween val="between"/>
      </c:valAx>
    </c:plotArea>
    <c:plotVisOnly val="1"/>
    <c:dispBlanksAs val="gap"/>
    <c:showDLblsOverMax val="0"/>
  </c:chart>
  <c:spPr>
    <a:ln w="9525">
      <a:noFill/>
    </a:ln>
  </c:sp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Si Diff vs Pl Diff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Scatterplot!ScatterX_E7707</c:f>
              <c:numCache>
                <c:formatCode>General</c:formatCode>
                <c:ptCount val="142"/>
                <c:pt idx="0">
                  <c:v>7.719600000000014</c:v>
                </c:pt>
                <c:pt idx="1">
                  <c:v>13.083300000000008</c:v>
                </c:pt>
                <c:pt idx="2">
                  <c:v>-8.4205000000000041</c:v>
                </c:pt>
                <c:pt idx="3">
                  <c:v>18.007999999999981</c:v>
                </c:pt>
                <c:pt idx="4">
                  <c:v>41.674400000000048</c:v>
                </c:pt>
                <c:pt idx="5">
                  <c:v>-15.534600000000012</c:v>
                </c:pt>
                <c:pt idx="6">
                  <c:v>9.9476999999999975</c:v>
                </c:pt>
                <c:pt idx="7">
                  <c:v>-0.44769999999999754</c:v>
                </c:pt>
                <c:pt idx="8">
                  <c:v>-1.5751000000000204</c:v>
                </c:pt>
                <c:pt idx="9">
                  <c:v>-30.864699999999971</c:v>
                </c:pt>
                <c:pt idx="10">
                  <c:v>-25.669100000000014</c:v>
                </c:pt>
                <c:pt idx="11">
                  <c:v>7.8740999999999985</c:v>
                </c:pt>
                <c:pt idx="12">
                  <c:v>12.082499999999982</c:v>
                </c:pt>
                <c:pt idx="13">
                  <c:v>12.095500000000015</c:v>
                </c:pt>
                <c:pt idx="14">
                  <c:v>14.554500000000019</c:v>
                </c:pt>
                <c:pt idx="15">
                  <c:v>-24.225000000000023</c:v>
                </c:pt>
                <c:pt idx="16">
                  <c:v>-33.43180000000001</c:v>
                </c:pt>
                <c:pt idx="17">
                  <c:v>22.636300000000006</c:v>
                </c:pt>
                <c:pt idx="18">
                  <c:v>-8.7669999999999959</c:v>
                </c:pt>
                <c:pt idx="19">
                  <c:v>-9.8215999999999894</c:v>
                </c:pt>
                <c:pt idx="20">
                  <c:v>-16.925400000000025</c:v>
                </c:pt>
                <c:pt idx="21">
                  <c:v>5.7401000000000408</c:v>
                </c:pt>
                <c:pt idx="22">
                  <c:v>1.503599999999949</c:v>
                </c:pt>
                <c:pt idx="23">
                  <c:v>4.0033000000000243</c:v>
                </c:pt>
                <c:pt idx="24">
                  <c:v>10.612500000000011</c:v>
                </c:pt>
                <c:pt idx="25">
                  <c:v>5.5912999999999897</c:v>
                </c:pt>
                <c:pt idx="26">
                  <c:v>-13.00630000000001</c:v>
                </c:pt>
                <c:pt idx="27">
                  <c:v>-1.2008000000000152</c:v>
                </c:pt>
                <c:pt idx="28">
                  <c:v>0.62260000000003402</c:v>
                </c:pt>
                <c:pt idx="29">
                  <c:v>-7.5</c:v>
                </c:pt>
                <c:pt idx="30">
                  <c:v>1.0741999999999621</c:v>
                </c:pt>
                <c:pt idx="31">
                  <c:v>20.800800000000038</c:v>
                </c:pt>
                <c:pt idx="32">
                  <c:v>50.35390000000001</c:v>
                </c:pt>
                <c:pt idx="33">
                  <c:v>12.736999999999966</c:v>
                </c:pt>
                <c:pt idx="34">
                  <c:v>4.8720000000000141</c:v>
                </c:pt>
                <c:pt idx="35">
                  <c:v>2.8052999999999884</c:v>
                </c:pt>
                <c:pt idx="36">
                  <c:v>74.680999999999983</c:v>
                </c:pt>
                <c:pt idx="37">
                  <c:v>-37.141899999999964</c:v>
                </c:pt>
                <c:pt idx="38">
                  <c:v>18.866199999999992</c:v>
                </c:pt>
                <c:pt idx="39">
                  <c:v>27.076499999999953</c:v>
                </c:pt>
                <c:pt idx="40">
                  <c:v>32.886400000000094</c:v>
                </c:pt>
                <c:pt idx="41">
                  <c:v>2.455600000000004</c:v>
                </c:pt>
                <c:pt idx="42">
                  <c:v>17.112599999999929</c:v>
                </c:pt>
                <c:pt idx="43">
                  <c:v>14.506500000000074</c:v>
                </c:pt>
                <c:pt idx="44">
                  <c:v>-12.733800000000087</c:v>
                </c:pt>
                <c:pt idx="45">
                  <c:v>13.90910000000008</c:v>
                </c:pt>
                <c:pt idx="46">
                  <c:v>16.887699999999995</c:v>
                </c:pt>
                <c:pt idx="47">
                  <c:v>10.725899999999911</c:v>
                </c:pt>
                <c:pt idx="48">
                  <c:v>-20.006799999999998</c:v>
                </c:pt>
                <c:pt idx="49">
                  <c:v>-16.697699999999941</c:v>
                </c:pt>
                <c:pt idx="50">
                  <c:v>10.509500000000003</c:v>
                </c:pt>
                <c:pt idx="51">
                  <c:v>15.072699999999941</c:v>
                </c:pt>
                <c:pt idx="52">
                  <c:v>-30.71429999999998</c:v>
                </c:pt>
                <c:pt idx="53">
                  <c:v>-48.27699999999993</c:v>
                </c:pt>
                <c:pt idx="54">
                  <c:v>-79.204600000000028</c:v>
                </c:pt>
                <c:pt idx="55">
                  <c:v>6.5363999999999578</c:v>
                </c:pt>
                <c:pt idx="56">
                  <c:v>-26.976099999999974</c:v>
                </c:pt>
                <c:pt idx="57">
                  <c:v>-1.5602999999999838</c:v>
                </c:pt>
                <c:pt idx="58">
                  <c:v>31.018799999999999</c:v>
                </c:pt>
                <c:pt idx="59">
                  <c:v>11.299399999999991</c:v>
                </c:pt>
                <c:pt idx="60">
                  <c:v>-0.78180000000003247</c:v>
                </c:pt>
                <c:pt idx="61">
                  <c:v>40.800000000000011</c:v>
                </c:pt>
                <c:pt idx="62">
                  <c:v>28.359499999999969</c:v>
                </c:pt>
                <c:pt idx="63">
                  <c:v>-6.1049999999999045</c:v>
                </c:pt>
                <c:pt idx="64">
                  <c:v>21.239899999999921</c:v>
                </c:pt>
                <c:pt idx="65">
                  <c:v>-28.898900000000026</c:v>
                </c:pt>
                <c:pt idx="66">
                  <c:v>19.168800000000033</c:v>
                </c:pt>
                <c:pt idx="67">
                  <c:v>10.666699999999992</c:v>
                </c:pt>
                <c:pt idx="68">
                  <c:v>23.727700000000027</c:v>
                </c:pt>
                <c:pt idx="69">
                  <c:v>7.8437000000000126</c:v>
                </c:pt>
                <c:pt idx="70">
                  <c:v>8.2003999999999451</c:v>
                </c:pt>
                <c:pt idx="71">
                  <c:v>33.50630000000001</c:v>
                </c:pt>
                <c:pt idx="72">
                  <c:v>52.440900000000056</c:v>
                </c:pt>
                <c:pt idx="73">
                  <c:v>-7.1000000000000227</c:v>
                </c:pt>
                <c:pt idx="74">
                  <c:v>-50.899999999999977</c:v>
                </c:pt>
                <c:pt idx="75">
                  <c:v>27.449999999999932</c:v>
                </c:pt>
                <c:pt idx="76">
                  <c:v>9.6881000000000768</c:v>
                </c:pt>
                <c:pt idx="77">
                  <c:v>20.435799999999972</c:v>
                </c:pt>
                <c:pt idx="78">
                  <c:v>10.526100000000042</c:v>
                </c:pt>
                <c:pt idx="79">
                  <c:v>13.140899999999988</c:v>
                </c:pt>
                <c:pt idx="80">
                  <c:v>27.137399999999957</c:v>
                </c:pt>
                <c:pt idx="81">
                  <c:v>27.64670000000001</c:v>
                </c:pt>
                <c:pt idx="82">
                  <c:v>46.822400000000016</c:v>
                </c:pt>
                <c:pt idx="83">
                  <c:v>44.790700000000015</c:v>
                </c:pt>
                <c:pt idx="84">
                  <c:v>-5.4130999999999858</c:v>
                </c:pt>
                <c:pt idx="85">
                  <c:v>53.435899999999947</c:v>
                </c:pt>
                <c:pt idx="86">
                  <c:v>-20.210900000000038</c:v>
                </c:pt>
                <c:pt idx="87">
                  <c:v>-70.260499999999979</c:v>
                </c:pt>
                <c:pt idx="88">
                  <c:v>-1.7212999999999283</c:v>
                </c:pt>
                <c:pt idx="89">
                  <c:v>1.8635999999999058</c:v>
                </c:pt>
                <c:pt idx="90">
                  <c:v>38.496800000000007</c:v>
                </c:pt>
                <c:pt idx="91">
                  <c:v>-0.11039999999991323</c:v>
                </c:pt>
                <c:pt idx="92">
                  <c:v>-6.3896000000000868</c:v>
                </c:pt>
                <c:pt idx="93">
                  <c:v>12.980500000000006</c:v>
                </c:pt>
                <c:pt idx="94">
                  <c:v>-6.4302000000000135</c:v>
                </c:pt>
                <c:pt idx="95">
                  <c:v>10.996100000000069</c:v>
                </c:pt>
                <c:pt idx="96">
                  <c:v>5.3500000000000227</c:v>
                </c:pt>
                <c:pt idx="97">
                  <c:v>3.2463999999999942</c:v>
                </c:pt>
                <c:pt idx="98">
                  <c:v>-2.7381000000000313</c:v>
                </c:pt>
                <c:pt idx="99">
                  <c:v>1.5167000000000144</c:v>
                </c:pt>
                <c:pt idx="100">
                  <c:v>13.695499999999925</c:v>
                </c:pt>
                <c:pt idx="101">
                  <c:v>-6.402599999999893</c:v>
                </c:pt>
                <c:pt idx="102">
                  <c:v>24.993499999999926</c:v>
                </c:pt>
                <c:pt idx="103">
                  <c:v>16</c:v>
                </c:pt>
                <c:pt idx="104">
                  <c:v>11.601700000000051</c:v>
                </c:pt>
                <c:pt idx="105">
                  <c:v>36.375499999999988</c:v>
                </c:pt>
                <c:pt idx="106">
                  <c:v>17.275300000000016</c:v>
                </c:pt>
                <c:pt idx="107">
                  <c:v>51.211099999999874</c:v>
                </c:pt>
                <c:pt idx="108">
                  <c:v>10.650000000000091</c:v>
                </c:pt>
                <c:pt idx="109">
                  <c:v>-0.22829999999999018</c:v>
                </c:pt>
                <c:pt idx="110">
                  <c:v>59.867199999999912</c:v>
                </c:pt>
                <c:pt idx="111">
                  <c:v>162.71109999999999</c:v>
                </c:pt>
                <c:pt idx="112">
                  <c:v>-74.052399999999807</c:v>
                </c:pt>
                <c:pt idx="113">
                  <c:v>38.827399999999898</c:v>
                </c:pt>
                <c:pt idx="114">
                  <c:v>5.125</c:v>
                </c:pt>
                <c:pt idx="115">
                  <c:v>-50.404800000000023</c:v>
                </c:pt>
                <c:pt idx="116">
                  <c:v>-99.595199999999977</c:v>
                </c:pt>
                <c:pt idx="117">
                  <c:v>99.022699999999986</c:v>
                </c:pt>
                <c:pt idx="118">
                  <c:v>-61.689399999999978</c:v>
                </c:pt>
                <c:pt idx="119">
                  <c:v>27.075800000000072</c:v>
                </c:pt>
                <c:pt idx="120">
                  <c:v>56.140899999999874</c:v>
                </c:pt>
                <c:pt idx="121">
                  <c:v>14.268199999999979</c:v>
                </c:pt>
                <c:pt idx="122">
                  <c:v>59.392299999999977</c:v>
                </c:pt>
                <c:pt idx="123">
                  <c:v>23.122800000000097</c:v>
                </c:pt>
                <c:pt idx="124">
                  <c:v>-15.095199999999977</c:v>
                </c:pt>
                <c:pt idx="125">
                  <c:v>16.875499999999874</c:v>
                </c:pt>
                <c:pt idx="126">
                  <c:v>-37.542199999999866</c:v>
                </c:pt>
                <c:pt idx="127">
                  <c:v>42.078600000000051</c:v>
                </c:pt>
                <c:pt idx="128">
                  <c:v>103.30649999999991</c:v>
                </c:pt>
                <c:pt idx="129">
                  <c:v>37.770800000000008</c:v>
                </c:pt>
                <c:pt idx="130">
                  <c:v>36.213899999999967</c:v>
                </c:pt>
                <c:pt idx="131">
                  <c:v>100.83150000000001</c:v>
                </c:pt>
                <c:pt idx="132">
                  <c:v>413.89400000000001</c:v>
                </c:pt>
                <c:pt idx="133">
                  <c:v>46.807000000000016</c:v>
                </c:pt>
                <c:pt idx="134">
                  <c:v>-58.064599999999928</c:v>
                </c:pt>
                <c:pt idx="135">
                  <c:v>66.290899999999738</c:v>
                </c:pt>
                <c:pt idx="136">
                  <c:v>-16.461899999999787</c:v>
                </c:pt>
                <c:pt idx="137">
                  <c:v>-133.80330000000004</c:v>
                </c:pt>
                <c:pt idx="138">
                  <c:v>-415.95980000000009</c:v>
                </c:pt>
                <c:pt idx="139">
                  <c:v>-268.20229999999992</c:v>
                </c:pt>
                <c:pt idx="140">
                  <c:v>-307.70749999999998</c:v>
                </c:pt>
                <c:pt idx="141">
                  <c:v>-70.065200000000004</c:v>
                </c:pt>
              </c:numCache>
            </c:numRef>
          </c:xVal>
          <c:yVal>
            <c:numRef>
              <c:f>Scatterplot!ScatterY_E7707</c:f>
              <c:numCache>
                <c:formatCode>General</c:formatCode>
                <c:ptCount val="142"/>
                <c:pt idx="0">
                  <c:v>0.29599999999999937</c:v>
                </c:pt>
                <c:pt idx="1">
                  <c:v>0.14430000000000032</c:v>
                </c:pt>
                <c:pt idx="2">
                  <c:v>-0.44379999999999953</c:v>
                </c:pt>
                <c:pt idx="3">
                  <c:v>-1.330000000000009E-2</c:v>
                </c:pt>
                <c:pt idx="4">
                  <c:v>-4.3000000000006366E-3</c:v>
                </c:pt>
                <c:pt idx="5">
                  <c:v>-0.38019999999999943</c:v>
                </c:pt>
                <c:pt idx="6">
                  <c:v>0.1216999999999997</c:v>
                </c:pt>
                <c:pt idx="7">
                  <c:v>0.23540000000000028</c:v>
                </c:pt>
                <c:pt idx="8">
                  <c:v>0.30290000000000017</c:v>
                </c:pt>
                <c:pt idx="9">
                  <c:v>3.9399999999999658E-2</c:v>
                </c:pt>
                <c:pt idx="10">
                  <c:v>0.7251000000000003</c:v>
                </c:pt>
                <c:pt idx="11">
                  <c:v>7.9099999999999504E-2</c:v>
                </c:pt>
                <c:pt idx="12">
                  <c:v>0.95330000000000048</c:v>
                </c:pt>
                <c:pt idx="13">
                  <c:v>-0.59010000000000051</c:v>
                </c:pt>
                <c:pt idx="14">
                  <c:v>9.0100000000000513E-2</c:v>
                </c:pt>
                <c:pt idx="15">
                  <c:v>-0.77090000000000014</c:v>
                </c:pt>
                <c:pt idx="16">
                  <c:v>-0.2995000000000001</c:v>
                </c:pt>
                <c:pt idx="17">
                  <c:v>0.19599999999999973</c:v>
                </c:pt>
                <c:pt idx="18">
                  <c:v>-0.27499999999999947</c:v>
                </c:pt>
                <c:pt idx="19">
                  <c:v>-0.18369999999999997</c:v>
                </c:pt>
                <c:pt idx="20">
                  <c:v>-2.7000000000008129E-3</c:v>
                </c:pt>
                <c:pt idx="21">
                  <c:v>-2.0799999999999486E-2</c:v>
                </c:pt>
                <c:pt idx="22">
                  <c:v>-0.10000000000000053</c:v>
                </c:pt>
                <c:pt idx="23">
                  <c:v>0.27110000000000056</c:v>
                </c:pt>
                <c:pt idx="24">
                  <c:v>0.37219999999999942</c:v>
                </c:pt>
                <c:pt idx="25">
                  <c:v>-0.32719999999999949</c:v>
                </c:pt>
                <c:pt idx="26">
                  <c:v>-0.12080000000000002</c:v>
                </c:pt>
                <c:pt idx="27">
                  <c:v>0.20500000000000007</c:v>
                </c:pt>
                <c:pt idx="28">
                  <c:v>-0.24520000000000053</c:v>
                </c:pt>
                <c:pt idx="29">
                  <c:v>0.14920000000000044</c:v>
                </c:pt>
                <c:pt idx="30">
                  <c:v>9.5500000000000362E-2</c:v>
                </c:pt>
                <c:pt idx="31">
                  <c:v>-4.3200000000000571E-2</c:v>
                </c:pt>
                <c:pt idx="32">
                  <c:v>0.18010000000000037</c:v>
                </c:pt>
                <c:pt idx="33">
                  <c:v>-0.25590000000000046</c:v>
                </c:pt>
                <c:pt idx="34">
                  <c:v>4.1999999999999815E-3</c:v>
                </c:pt>
                <c:pt idx="35">
                  <c:v>2.6800000000000601E-2</c:v>
                </c:pt>
                <c:pt idx="36">
                  <c:v>6.3199999999999257E-2</c:v>
                </c:pt>
                <c:pt idx="37">
                  <c:v>-0.18599999999999994</c:v>
                </c:pt>
                <c:pt idx="38">
                  <c:v>-8.9999999999967883E-4</c:v>
                </c:pt>
                <c:pt idx="39">
                  <c:v>-7.690000000000019E-2</c:v>
                </c:pt>
                <c:pt idx="40">
                  <c:v>1.1200000000000543E-2</c:v>
                </c:pt>
                <c:pt idx="41">
                  <c:v>-2.8000000000000469E-2</c:v>
                </c:pt>
                <c:pt idx="42">
                  <c:v>-8.4900000000000198E-2</c:v>
                </c:pt>
                <c:pt idx="43">
                  <c:v>5.8000000000006935E-3</c:v>
                </c:pt>
                <c:pt idx="44">
                  <c:v>-5.990000000000073E-2</c:v>
                </c:pt>
                <c:pt idx="45">
                  <c:v>-0.15079999999999938</c:v>
                </c:pt>
                <c:pt idx="46">
                  <c:v>-3.8100000000000023E-2</c:v>
                </c:pt>
                <c:pt idx="47">
                  <c:v>2.1499999999999631E-2</c:v>
                </c:pt>
                <c:pt idx="48">
                  <c:v>-0.11240000000000006</c:v>
                </c:pt>
                <c:pt idx="49">
                  <c:v>-0.15069999999999961</c:v>
                </c:pt>
                <c:pt idx="50">
                  <c:v>-3.2600000000000406E-2</c:v>
                </c:pt>
                <c:pt idx="51">
                  <c:v>6.190000000000051E-2</c:v>
                </c:pt>
                <c:pt idx="52">
                  <c:v>-6.6400000000000681E-2</c:v>
                </c:pt>
                <c:pt idx="53">
                  <c:v>-0.10829999999999984</c:v>
                </c:pt>
                <c:pt idx="54">
                  <c:v>-5.4499999999999993E-2</c:v>
                </c:pt>
                <c:pt idx="55">
                  <c:v>0.1520999999999999</c:v>
                </c:pt>
                <c:pt idx="56">
                  <c:v>4.9300000000000566E-2</c:v>
                </c:pt>
                <c:pt idx="57">
                  <c:v>-0.27950000000000053</c:v>
                </c:pt>
                <c:pt idx="58">
                  <c:v>0.23320000000000007</c:v>
                </c:pt>
                <c:pt idx="59">
                  <c:v>0.16210000000000058</c:v>
                </c:pt>
                <c:pt idx="60">
                  <c:v>-9.470000000000045E-2</c:v>
                </c:pt>
                <c:pt idx="61">
                  <c:v>0.10989999999999966</c:v>
                </c:pt>
                <c:pt idx="62">
                  <c:v>3.8800000000000168E-2</c:v>
                </c:pt>
                <c:pt idx="63">
                  <c:v>0.13890000000000047</c:v>
                </c:pt>
                <c:pt idx="64">
                  <c:v>0.18360000000000021</c:v>
                </c:pt>
                <c:pt idx="65">
                  <c:v>2.549999999999919E-2</c:v>
                </c:pt>
                <c:pt idx="66">
                  <c:v>-0.3785999999999996</c:v>
                </c:pt>
                <c:pt idx="67">
                  <c:v>1.2800000000000367E-2</c:v>
                </c:pt>
                <c:pt idx="68">
                  <c:v>-0.15030000000000054</c:v>
                </c:pt>
                <c:pt idx="69">
                  <c:v>0.10749999999999993</c:v>
                </c:pt>
                <c:pt idx="70">
                  <c:v>0.1225000000000005</c:v>
                </c:pt>
                <c:pt idx="71">
                  <c:v>0.17640000000000011</c:v>
                </c:pt>
                <c:pt idx="72">
                  <c:v>-0.15690000000000026</c:v>
                </c:pt>
                <c:pt idx="73">
                  <c:v>-0.12410000000000032</c:v>
                </c:pt>
                <c:pt idx="74">
                  <c:v>-3.3799999999999386E-2</c:v>
                </c:pt>
                <c:pt idx="75">
                  <c:v>0.24589999999999979</c:v>
                </c:pt>
                <c:pt idx="76">
                  <c:v>-0.21419999999999995</c:v>
                </c:pt>
                <c:pt idx="77">
                  <c:v>0.27079999999999949</c:v>
                </c:pt>
                <c:pt idx="78">
                  <c:v>0.19399999999999995</c:v>
                </c:pt>
                <c:pt idx="79">
                  <c:v>0.17960000000000065</c:v>
                </c:pt>
                <c:pt idx="80">
                  <c:v>-0.16849999999999987</c:v>
                </c:pt>
                <c:pt idx="81">
                  <c:v>0.17239999999999966</c:v>
                </c:pt>
                <c:pt idx="82">
                  <c:v>0.44740000000000002</c:v>
                </c:pt>
                <c:pt idx="83">
                  <c:v>0.69449999999999967</c:v>
                </c:pt>
                <c:pt idx="84">
                  <c:v>0.12420000000000009</c:v>
                </c:pt>
                <c:pt idx="85">
                  <c:v>0.78479999999999972</c:v>
                </c:pt>
                <c:pt idx="86">
                  <c:v>-0.17039999999999988</c:v>
                </c:pt>
                <c:pt idx="87">
                  <c:v>-1.2075999999999993</c:v>
                </c:pt>
                <c:pt idx="88">
                  <c:v>1.4399999999999302E-2</c:v>
                </c:pt>
                <c:pt idx="89">
                  <c:v>0.45230000000000015</c:v>
                </c:pt>
                <c:pt idx="90">
                  <c:v>0.34520000000000017</c:v>
                </c:pt>
                <c:pt idx="91">
                  <c:v>-0.27230000000000043</c:v>
                </c:pt>
                <c:pt idx="92">
                  <c:v>0.70800000000000018</c:v>
                </c:pt>
                <c:pt idx="93">
                  <c:v>0.39760000000000062</c:v>
                </c:pt>
                <c:pt idx="94">
                  <c:v>-0.37410000000000032</c:v>
                </c:pt>
                <c:pt idx="95">
                  <c:v>-0.50919999999999987</c:v>
                </c:pt>
                <c:pt idx="96">
                  <c:v>0.42070000000000007</c:v>
                </c:pt>
                <c:pt idx="97">
                  <c:v>0.22609999999999975</c:v>
                </c:pt>
                <c:pt idx="98">
                  <c:v>-0.13279999999999959</c:v>
                </c:pt>
                <c:pt idx="99">
                  <c:v>-0.10620000000000029</c:v>
                </c:pt>
                <c:pt idx="100">
                  <c:v>0.29340000000000011</c:v>
                </c:pt>
                <c:pt idx="101">
                  <c:v>-0.29600000000000026</c:v>
                </c:pt>
                <c:pt idx="102">
                  <c:v>2.7400000000000091E-2</c:v>
                </c:pt>
                <c:pt idx="103">
                  <c:v>0.11169999999999991</c:v>
                </c:pt>
                <c:pt idx="104">
                  <c:v>0.51689999999999969</c:v>
                </c:pt>
                <c:pt idx="105">
                  <c:v>0.20199999999999996</c:v>
                </c:pt>
                <c:pt idx="106">
                  <c:v>0.76729999999999965</c:v>
                </c:pt>
                <c:pt idx="107">
                  <c:v>0.51400000000000112</c:v>
                </c:pt>
                <c:pt idx="108">
                  <c:v>0.38109999999999999</c:v>
                </c:pt>
                <c:pt idx="109">
                  <c:v>0.84890000000000043</c:v>
                </c:pt>
                <c:pt idx="110">
                  <c:v>2.2310999999999996</c:v>
                </c:pt>
                <c:pt idx="111">
                  <c:v>0.8495999999999988</c:v>
                </c:pt>
                <c:pt idx="112">
                  <c:v>-2.668099999999999</c:v>
                </c:pt>
                <c:pt idx="113">
                  <c:v>0.42559999999999931</c:v>
                </c:pt>
                <c:pt idx="114">
                  <c:v>0.95570000000000022</c:v>
                </c:pt>
                <c:pt idx="115">
                  <c:v>-0.47789999999999999</c:v>
                </c:pt>
                <c:pt idx="116">
                  <c:v>-0.14119999999999955</c:v>
                </c:pt>
                <c:pt idx="117">
                  <c:v>1.3725000000000005</c:v>
                </c:pt>
                <c:pt idx="118">
                  <c:v>0.42939999999999934</c:v>
                </c:pt>
                <c:pt idx="119">
                  <c:v>-0.5215999999999994</c:v>
                </c:pt>
                <c:pt idx="120">
                  <c:v>1.0710999999999995</c:v>
                </c:pt>
                <c:pt idx="121">
                  <c:v>-0.72569999999999979</c:v>
                </c:pt>
                <c:pt idx="122">
                  <c:v>0.55410000000000004</c:v>
                </c:pt>
                <c:pt idx="123">
                  <c:v>-0.59200000000000053</c:v>
                </c:pt>
                <c:pt idx="124">
                  <c:v>-2.1000000000004349E-3</c:v>
                </c:pt>
                <c:pt idx="125">
                  <c:v>-0.23499999999999943</c:v>
                </c:pt>
                <c:pt idx="126">
                  <c:v>-0.54609999999999914</c:v>
                </c:pt>
                <c:pt idx="127">
                  <c:v>0.47029999999999994</c:v>
                </c:pt>
                <c:pt idx="128">
                  <c:v>0.83689999999999998</c:v>
                </c:pt>
                <c:pt idx="129">
                  <c:v>1.0311999999999983</c:v>
                </c:pt>
                <c:pt idx="130">
                  <c:v>-0.40239999999999831</c:v>
                </c:pt>
                <c:pt idx="131">
                  <c:v>1.4611000000000001</c:v>
                </c:pt>
                <c:pt idx="132">
                  <c:v>1.8086999999999982</c:v>
                </c:pt>
                <c:pt idx="133">
                  <c:v>1.9365000000000023</c:v>
                </c:pt>
                <c:pt idx="134">
                  <c:v>-2.0055000000000014</c:v>
                </c:pt>
                <c:pt idx="135">
                  <c:v>-0.44849999999999923</c:v>
                </c:pt>
                <c:pt idx="136">
                  <c:v>-8.2499999999999574E-2</c:v>
                </c:pt>
                <c:pt idx="137">
                  <c:v>1.064899999999998</c:v>
                </c:pt>
                <c:pt idx="138">
                  <c:v>-3.3480999999999987</c:v>
                </c:pt>
                <c:pt idx="139">
                  <c:v>-2.2973999999999997</c:v>
                </c:pt>
                <c:pt idx="140">
                  <c:v>-1.9471000000000007</c:v>
                </c:pt>
                <c:pt idx="141">
                  <c:v>-0.57600000000000051</c:v>
                </c:pt>
              </c:numCache>
            </c:numRef>
          </c:yVal>
          <c:smooth val="0"/>
        </c:ser>
        <c:dLbls>
          <c:showLegendKey val="0"/>
          <c:showVal val="0"/>
          <c:showCatName val="0"/>
          <c:showSerName val="0"/>
          <c:showPercent val="0"/>
          <c:showBubbleSize val="0"/>
        </c:dLbls>
        <c:axId val="833362960"/>
        <c:axId val="833363352"/>
      </c:scatterChart>
      <c:valAx>
        <c:axId val="833362960"/>
        <c:scaling>
          <c:orientation val="minMax"/>
        </c:scaling>
        <c:delete val="0"/>
        <c:axPos val="b"/>
        <c:title>
          <c:tx>
            <c:rich>
              <a:bodyPr/>
              <a:lstStyle/>
              <a:p>
                <a:pPr>
                  <a:defRPr sz="800" b="0"/>
                </a:pPr>
                <a:r>
                  <a:rPr lang="en-US"/>
                  <a:t>Pl Diff / Data Set #1</a:t>
                </a:r>
              </a:p>
            </c:rich>
          </c:tx>
          <c:layout/>
          <c:overlay val="0"/>
        </c:title>
        <c:numFmt formatCode="General" sourceLinked="0"/>
        <c:majorTickMark val="out"/>
        <c:minorTickMark val="none"/>
        <c:tickLblPos val="nextTo"/>
        <c:txPr>
          <a:bodyPr/>
          <a:lstStyle/>
          <a:p>
            <a:pPr>
              <a:defRPr sz="800" b="0"/>
            </a:pPr>
            <a:endParaRPr lang="en-US"/>
          </a:p>
        </c:txPr>
        <c:crossAx val="833363352"/>
        <c:crosses val="autoZero"/>
        <c:crossBetween val="midCat"/>
      </c:valAx>
      <c:valAx>
        <c:axId val="833363352"/>
        <c:scaling>
          <c:orientation val="minMax"/>
        </c:scaling>
        <c:delete val="0"/>
        <c:axPos val="l"/>
        <c:title>
          <c:tx>
            <c:rich>
              <a:bodyPr/>
              <a:lstStyle/>
              <a:p>
                <a:pPr>
                  <a:defRPr sz="800" b="0"/>
                </a:pPr>
                <a:r>
                  <a:rPr lang="en-US"/>
                  <a:t>Si Diff / Data Set #1</a:t>
                </a:r>
              </a:p>
            </c:rich>
          </c:tx>
          <c:layout/>
          <c:overlay val="0"/>
        </c:title>
        <c:numFmt formatCode="General" sourceLinked="0"/>
        <c:majorTickMark val="out"/>
        <c:minorTickMark val="none"/>
        <c:tickLblPos val="nextTo"/>
        <c:txPr>
          <a:bodyPr/>
          <a:lstStyle/>
          <a:p>
            <a:pPr>
              <a:defRPr sz="800" b="0"/>
            </a:pPr>
            <a:endParaRPr lang="en-US"/>
          </a:p>
        </c:txPr>
        <c:crossAx val="833362960"/>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Silver / Data Set #1</a:t>
            </a:r>
          </a:p>
        </c:rich>
      </c:tx>
      <c:layout/>
      <c:overlay val="0"/>
    </c:title>
    <c:autoTitleDeleted val="0"/>
    <c:plotArea>
      <c:layout/>
      <c:lineChart>
        <c:grouping val="standard"/>
        <c:varyColors val="0"/>
        <c:ser>
          <c:idx val="0"/>
          <c:order val="0"/>
          <c:spPr>
            <a:ln>
              <a:solidFill>
                <a:srgbClr val="333399"/>
              </a:solidFill>
              <a:prstDash val="solid"/>
            </a:ln>
          </c:spPr>
          <c:cat>
            <c:numRef>
              <c:f>Data!$A$2:$A$157</c:f>
              <c:numCache>
                <c:formatCode>mmm\-yy</c:formatCode>
                <c:ptCount val="156"/>
                <c:pt idx="0">
                  <c:v>35431</c:v>
                </c:pt>
                <c:pt idx="1">
                  <c:v>35462</c:v>
                </c:pt>
                <c:pt idx="2">
                  <c:v>35490</c:v>
                </c:pt>
                <c:pt idx="3">
                  <c:v>35521</c:v>
                </c:pt>
                <c:pt idx="4">
                  <c:v>35551</c:v>
                </c:pt>
                <c:pt idx="5">
                  <c:v>35582</c:v>
                </c:pt>
                <c:pt idx="6">
                  <c:v>35612</c:v>
                </c:pt>
                <c:pt idx="7">
                  <c:v>35643</c:v>
                </c:pt>
                <c:pt idx="8">
                  <c:v>35674</c:v>
                </c:pt>
                <c:pt idx="9">
                  <c:v>35704</c:v>
                </c:pt>
                <c:pt idx="10">
                  <c:v>35735</c:v>
                </c:pt>
                <c:pt idx="11">
                  <c:v>35765</c:v>
                </c:pt>
                <c:pt idx="12">
                  <c:v>35796</c:v>
                </c:pt>
                <c:pt idx="13">
                  <c:v>35827</c:v>
                </c:pt>
                <c:pt idx="14">
                  <c:v>35855</c:v>
                </c:pt>
                <c:pt idx="15">
                  <c:v>35886</c:v>
                </c:pt>
                <c:pt idx="16">
                  <c:v>35916</c:v>
                </c:pt>
                <c:pt idx="17">
                  <c:v>35947</c:v>
                </c:pt>
                <c:pt idx="18">
                  <c:v>35977</c:v>
                </c:pt>
                <c:pt idx="19">
                  <c:v>36008</c:v>
                </c:pt>
                <c:pt idx="20">
                  <c:v>36039</c:v>
                </c:pt>
                <c:pt idx="21">
                  <c:v>36069</c:v>
                </c:pt>
                <c:pt idx="22">
                  <c:v>36100</c:v>
                </c:pt>
                <c:pt idx="23">
                  <c:v>36130</c:v>
                </c:pt>
                <c:pt idx="24">
                  <c:v>36161</c:v>
                </c:pt>
                <c:pt idx="25">
                  <c:v>36192</c:v>
                </c:pt>
                <c:pt idx="26">
                  <c:v>36220</c:v>
                </c:pt>
                <c:pt idx="27">
                  <c:v>36251</c:v>
                </c:pt>
                <c:pt idx="28">
                  <c:v>36281</c:v>
                </c:pt>
                <c:pt idx="29">
                  <c:v>36312</c:v>
                </c:pt>
                <c:pt idx="30">
                  <c:v>36342</c:v>
                </c:pt>
                <c:pt idx="31">
                  <c:v>36373</c:v>
                </c:pt>
                <c:pt idx="32">
                  <c:v>36404</c:v>
                </c:pt>
                <c:pt idx="33">
                  <c:v>36434</c:v>
                </c:pt>
                <c:pt idx="34">
                  <c:v>36465</c:v>
                </c:pt>
                <c:pt idx="35">
                  <c:v>36495</c:v>
                </c:pt>
                <c:pt idx="36">
                  <c:v>36526</c:v>
                </c:pt>
                <c:pt idx="37">
                  <c:v>36557</c:v>
                </c:pt>
                <c:pt idx="38">
                  <c:v>36586</c:v>
                </c:pt>
                <c:pt idx="39">
                  <c:v>36617</c:v>
                </c:pt>
                <c:pt idx="40">
                  <c:v>36647</c:v>
                </c:pt>
                <c:pt idx="41">
                  <c:v>36678</c:v>
                </c:pt>
                <c:pt idx="42">
                  <c:v>36708</c:v>
                </c:pt>
                <c:pt idx="43">
                  <c:v>36739</c:v>
                </c:pt>
                <c:pt idx="44">
                  <c:v>36770</c:v>
                </c:pt>
                <c:pt idx="45">
                  <c:v>36800</c:v>
                </c:pt>
                <c:pt idx="46">
                  <c:v>36831</c:v>
                </c:pt>
                <c:pt idx="47">
                  <c:v>36861</c:v>
                </c:pt>
                <c:pt idx="48">
                  <c:v>36892</c:v>
                </c:pt>
                <c:pt idx="49">
                  <c:v>36923</c:v>
                </c:pt>
                <c:pt idx="50">
                  <c:v>36951</c:v>
                </c:pt>
                <c:pt idx="51">
                  <c:v>36982</c:v>
                </c:pt>
                <c:pt idx="52">
                  <c:v>37012</c:v>
                </c:pt>
                <c:pt idx="53">
                  <c:v>37043</c:v>
                </c:pt>
                <c:pt idx="54">
                  <c:v>37073</c:v>
                </c:pt>
                <c:pt idx="55">
                  <c:v>37104</c:v>
                </c:pt>
                <c:pt idx="56">
                  <c:v>37135</c:v>
                </c:pt>
                <c:pt idx="57">
                  <c:v>37165</c:v>
                </c:pt>
                <c:pt idx="58">
                  <c:v>37196</c:v>
                </c:pt>
                <c:pt idx="59">
                  <c:v>37226</c:v>
                </c:pt>
                <c:pt idx="60">
                  <c:v>37257</c:v>
                </c:pt>
                <c:pt idx="61">
                  <c:v>37288</c:v>
                </c:pt>
                <c:pt idx="62">
                  <c:v>37316</c:v>
                </c:pt>
                <c:pt idx="63">
                  <c:v>37347</c:v>
                </c:pt>
                <c:pt idx="64">
                  <c:v>37377</c:v>
                </c:pt>
                <c:pt idx="65">
                  <c:v>37408</c:v>
                </c:pt>
                <c:pt idx="66">
                  <c:v>37438</c:v>
                </c:pt>
                <c:pt idx="67">
                  <c:v>37469</c:v>
                </c:pt>
                <c:pt idx="68">
                  <c:v>37500</c:v>
                </c:pt>
                <c:pt idx="69">
                  <c:v>37530</c:v>
                </c:pt>
                <c:pt idx="70">
                  <c:v>37561</c:v>
                </c:pt>
                <c:pt idx="71">
                  <c:v>37591</c:v>
                </c:pt>
                <c:pt idx="72">
                  <c:v>37622</c:v>
                </c:pt>
                <c:pt idx="73">
                  <c:v>37653</c:v>
                </c:pt>
                <c:pt idx="74">
                  <c:v>37681</c:v>
                </c:pt>
                <c:pt idx="75">
                  <c:v>37712</c:v>
                </c:pt>
                <c:pt idx="76">
                  <c:v>37742</c:v>
                </c:pt>
                <c:pt idx="77">
                  <c:v>37773</c:v>
                </c:pt>
                <c:pt idx="78">
                  <c:v>37803</c:v>
                </c:pt>
                <c:pt idx="79">
                  <c:v>37834</c:v>
                </c:pt>
                <c:pt idx="80">
                  <c:v>37865</c:v>
                </c:pt>
                <c:pt idx="81">
                  <c:v>37895</c:v>
                </c:pt>
                <c:pt idx="82">
                  <c:v>37926</c:v>
                </c:pt>
                <c:pt idx="83">
                  <c:v>37956</c:v>
                </c:pt>
                <c:pt idx="84">
                  <c:v>37987</c:v>
                </c:pt>
                <c:pt idx="85">
                  <c:v>38018</c:v>
                </c:pt>
                <c:pt idx="86">
                  <c:v>38047</c:v>
                </c:pt>
                <c:pt idx="87">
                  <c:v>38078</c:v>
                </c:pt>
                <c:pt idx="88">
                  <c:v>38108</c:v>
                </c:pt>
                <c:pt idx="89">
                  <c:v>38139</c:v>
                </c:pt>
                <c:pt idx="90">
                  <c:v>38169</c:v>
                </c:pt>
                <c:pt idx="91">
                  <c:v>38200</c:v>
                </c:pt>
                <c:pt idx="92">
                  <c:v>38231</c:v>
                </c:pt>
                <c:pt idx="93">
                  <c:v>38261</c:v>
                </c:pt>
                <c:pt idx="94">
                  <c:v>38292</c:v>
                </c:pt>
                <c:pt idx="95">
                  <c:v>38322</c:v>
                </c:pt>
                <c:pt idx="96">
                  <c:v>38353</c:v>
                </c:pt>
                <c:pt idx="97">
                  <c:v>38384</c:v>
                </c:pt>
                <c:pt idx="98">
                  <c:v>38412</c:v>
                </c:pt>
                <c:pt idx="99">
                  <c:v>38443</c:v>
                </c:pt>
                <c:pt idx="100">
                  <c:v>38473</c:v>
                </c:pt>
                <c:pt idx="101">
                  <c:v>38504</c:v>
                </c:pt>
                <c:pt idx="102">
                  <c:v>38534</c:v>
                </c:pt>
                <c:pt idx="103">
                  <c:v>38565</c:v>
                </c:pt>
                <c:pt idx="104">
                  <c:v>38596</c:v>
                </c:pt>
                <c:pt idx="105">
                  <c:v>38626</c:v>
                </c:pt>
                <c:pt idx="106">
                  <c:v>38657</c:v>
                </c:pt>
                <c:pt idx="107">
                  <c:v>38687</c:v>
                </c:pt>
                <c:pt idx="108">
                  <c:v>38718</c:v>
                </c:pt>
                <c:pt idx="109">
                  <c:v>38749</c:v>
                </c:pt>
                <c:pt idx="110">
                  <c:v>38777</c:v>
                </c:pt>
                <c:pt idx="111">
                  <c:v>38808</c:v>
                </c:pt>
                <c:pt idx="112">
                  <c:v>38838</c:v>
                </c:pt>
                <c:pt idx="113">
                  <c:v>38869</c:v>
                </c:pt>
                <c:pt idx="114">
                  <c:v>38899</c:v>
                </c:pt>
                <c:pt idx="115">
                  <c:v>38930</c:v>
                </c:pt>
                <c:pt idx="116">
                  <c:v>38961</c:v>
                </c:pt>
                <c:pt idx="117">
                  <c:v>38991</c:v>
                </c:pt>
                <c:pt idx="118">
                  <c:v>39022</c:v>
                </c:pt>
                <c:pt idx="119">
                  <c:v>39052</c:v>
                </c:pt>
                <c:pt idx="120">
                  <c:v>39083</c:v>
                </c:pt>
                <c:pt idx="121">
                  <c:v>39114</c:v>
                </c:pt>
                <c:pt idx="122">
                  <c:v>39142</c:v>
                </c:pt>
                <c:pt idx="123">
                  <c:v>39173</c:v>
                </c:pt>
                <c:pt idx="124">
                  <c:v>39203</c:v>
                </c:pt>
                <c:pt idx="125">
                  <c:v>39234</c:v>
                </c:pt>
                <c:pt idx="126">
                  <c:v>39264</c:v>
                </c:pt>
                <c:pt idx="127">
                  <c:v>39295</c:v>
                </c:pt>
                <c:pt idx="128">
                  <c:v>39326</c:v>
                </c:pt>
                <c:pt idx="129">
                  <c:v>39356</c:v>
                </c:pt>
                <c:pt idx="130">
                  <c:v>39387</c:v>
                </c:pt>
                <c:pt idx="131">
                  <c:v>39417</c:v>
                </c:pt>
                <c:pt idx="132">
                  <c:v>39448</c:v>
                </c:pt>
                <c:pt idx="133">
                  <c:v>39479</c:v>
                </c:pt>
                <c:pt idx="134">
                  <c:v>39508</c:v>
                </c:pt>
                <c:pt idx="135">
                  <c:v>39539</c:v>
                </c:pt>
                <c:pt idx="136">
                  <c:v>39569</c:v>
                </c:pt>
                <c:pt idx="137">
                  <c:v>39600</c:v>
                </c:pt>
                <c:pt idx="138">
                  <c:v>39630</c:v>
                </c:pt>
                <c:pt idx="139">
                  <c:v>39661</c:v>
                </c:pt>
                <c:pt idx="140">
                  <c:v>39692</c:v>
                </c:pt>
                <c:pt idx="141">
                  <c:v>39722</c:v>
                </c:pt>
                <c:pt idx="142">
                  <c:v>39753</c:v>
                </c:pt>
                <c:pt idx="143">
                  <c:v>39783</c:v>
                </c:pt>
                <c:pt idx="144">
                  <c:v>39814</c:v>
                </c:pt>
                <c:pt idx="145">
                  <c:v>39845</c:v>
                </c:pt>
                <c:pt idx="146">
                  <c:v>39873</c:v>
                </c:pt>
                <c:pt idx="147">
                  <c:v>39904</c:v>
                </c:pt>
                <c:pt idx="148">
                  <c:v>39934</c:v>
                </c:pt>
                <c:pt idx="149">
                  <c:v>39965</c:v>
                </c:pt>
                <c:pt idx="150">
                  <c:v>39995</c:v>
                </c:pt>
                <c:pt idx="151">
                  <c:v>40026</c:v>
                </c:pt>
                <c:pt idx="152">
                  <c:v>40057</c:v>
                </c:pt>
                <c:pt idx="153">
                  <c:v>40087</c:v>
                </c:pt>
                <c:pt idx="154">
                  <c:v>40118</c:v>
                </c:pt>
                <c:pt idx="155">
                  <c:v>40148</c:v>
                </c:pt>
              </c:numCache>
            </c:numRef>
          </c:cat>
          <c:val>
            <c:numRef>
              <c:f>Data!$C$2:$C$157</c:f>
              <c:numCache>
                <c:formatCode>General</c:formatCode>
                <c:ptCount val="156"/>
                <c:pt idx="0">
                  <c:v>4.7758000000000003</c:v>
                </c:pt>
                <c:pt idx="1">
                  <c:v>5.0717999999999996</c:v>
                </c:pt>
                <c:pt idx="2">
                  <c:v>5.2161</c:v>
                </c:pt>
                <c:pt idx="3">
                  <c:v>4.7723000000000004</c:v>
                </c:pt>
                <c:pt idx="4">
                  <c:v>4.7590000000000003</c:v>
                </c:pt>
                <c:pt idx="5">
                  <c:v>4.7546999999999997</c:v>
                </c:pt>
                <c:pt idx="6">
                  <c:v>4.3745000000000003</c:v>
                </c:pt>
                <c:pt idx="7">
                  <c:v>4.4962</c:v>
                </c:pt>
                <c:pt idx="8">
                  <c:v>4.7316000000000003</c:v>
                </c:pt>
                <c:pt idx="9">
                  <c:v>5.0345000000000004</c:v>
                </c:pt>
                <c:pt idx="10">
                  <c:v>5.0739000000000001</c:v>
                </c:pt>
                <c:pt idx="11">
                  <c:v>5.7990000000000004</c:v>
                </c:pt>
                <c:pt idx="12">
                  <c:v>5.8780999999999999</c:v>
                </c:pt>
                <c:pt idx="13">
                  <c:v>6.8314000000000004</c:v>
                </c:pt>
                <c:pt idx="14">
                  <c:v>6.2412999999999998</c:v>
                </c:pt>
                <c:pt idx="15">
                  <c:v>6.3314000000000004</c:v>
                </c:pt>
                <c:pt idx="16">
                  <c:v>5.5605000000000002</c:v>
                </c:pt>
                <c:pt idx="17">
                  <c:v>5.2610000000000001</c:v>
                </c:pt>
                <c:pt idx="18">
                  <c:v>5.4569999999999999</c:v>
                </c:pt>
                <c:pt idx="19">
                  <c:v>5.1820000000000004</c:v>
                </c:pt>
                <c:pt idx="20">
                  <c:v>4.9983000000000004</c:v>
                </c:pt>
                <c:pt idx="21">
                  <c:v>4.9955999999999996</c:v>
                </c:pt>
                <c:pt idx="22">
                  <c:v>4.9748000000000001</c:v>
                </c:pt>
                <c:pt idx="23">
                  <c:v>4.8747999999999996</c:v>
                </c:pt>
                <c:pt idx="24">
                  <c:v>5.1459000000000001</c:v>
                </c:pt>
                <c:pt idx="25">
                  <c:v>5.5180999999999996</c:v>
                </c:pt>
                <c:pt idx="26">
                  <c:v>5.1909000000000001</c:v>
                </c:pt>
                <c:pt idx="27">
                  <c:v>5.0701000000000001</c:v>
                </c:pt>
                <c:pt idx="28">
                  <c:v>5.2751000000000001</c:v>
                </c:pt>
                <c:pt idx="29">
                  <c:v>5.0298999999999996</c:v>
                </c:pt>
                <c:pt idx="30">
                  <c:v>5.1791</c:v>
                </c:pt>
                <c:pt idx="31">
                  <c:v>5.2746000000000004</c:v>
                </c:pt>
                <c:pt idx="32">
                  <c:v>5.2313999999999998</c:v>
                </c:pt>
                <c:pt idx="33">
                  <c:v>5.4115000000000002</c:v>
                </c:pt>
                <c:pt idx="34">
                  <c:v>5.1555999999999997</c:v>
                </c:pt>
                <c:pt idx="35">
                  <c:v>5.1597999999999997</c:v>
                </c:pt>
                <c:pt idx="36">
                  <c:v>5.1866000000000003</c:v>
                </c:pt>
                <c:pt idx="37">
                  <c:v>5.2497999999999996</c:v>
                </c:pt>
                <c:pt idx="38">
                  <c:v>5.0637999999999996</c:v>
                </c:pt>
                <c:pt idx="39">
                  <c:v>5.0629</c:v>
                </c:pt>
                <c:pt idx="40">
                  <c:v>4.9859999999999998</c:v>
                </c:pt>
                <c:pt idx="41">
                  <c:v>4.9972000000000003</c:v>
                </c:pt>
                <c:pt idx="42">
                  <c:v>4.9691999999999998</c:v>
                </c:pt>
                <c:pt idx="43">
                  <c:v>4.8842999999999996</c:v>
                </c:pt>
                <c:pt idx="44">
                  <c:v>4.8901000000000003</c:v>
                </c:pt>
                <c:pt idx="45">
                  <c:v>4.8301999999999996</c:v>
                </c:pt>
                <c:pt idx="46">
                  <c:v>4.6794000000000002</c:v>
                </c:pt>
                <c:pt idx="47">
                  <c:v>4.6413000000000002</c:v>
                </c:pt>
                <c:pt idx="48">
                  <c:v>4.6627999999999998</c:v>
                </c:pt>
                <c:pt idx="49">
                  <c:v>4.5503999999999998</c:v>
                </c:pt>
                <c:pt idx="50">
                  <c:v>4.3997000000000002</c:v>
                </c:pt>
                <c:pt idx="51">
                  <c:v>4.3670999999999998</c:v>
                </c:pt>
                <c:pt idx="52">
                  <c:v>4.4290000000000003</c:v>
                </c:pt>
                <c:pt idx="53">
                  <c:v>4.3625999999999996</c:v>
                </c:pt>
                <c:pt idx="54">
                  <c:v>4.2542999999999997</c:v>
                </c:pt>
                <c:pt idx="55">
                  <c:v>4.1997999999999998</c:v>
                </c:pt>
                <c:pt idx="56">
                  <c:v>4.3518999999999997</c:v>
                </c:pt>
                <c:pt idx="57">
                  <c:v>4.4012000000000002</c:v>
                </c:pt>
                <c:pt idx="58">
                  <c:v>4.1216999999999997</c:v>
                </c:pt>
                <c:pt idx="59">
                  <c:v>4.3548999999999998</c:v>
                </c:pt>
                <c:pt idx="60">
                  <c:v>4.5170000000000003</c:v>
                </c:pt>
                <c:pt idx="61">
                  <c:v>4.4222999999999999</c:v>
                </c:pt>
                <c:pt idx="62">
                  <c:v>4.5321999999999996</c:v>
                </c:pt>
                <c:pt idx="63">
                  <c:v>4.5709999999999997</c:v>
                </c:pt>
                <c:pt idx="64">
                  <c:v>4.7099000000000002</c:v>
                </c:pt>
                <c:pt idx="65">
                  <c:v>4.8935000000000004</c:v>
                </c:pt>
                <c:pt idx="66">
                  <c:v>4.9189999999999996</c:v>
                </c:pt>
                <c:pt idx="67">
                  <c:v>4.5404</c:v>
                </c:pt>
                <c:pt idx="68">
                  <c:v>4.5532000000000004</c:v>
                </c:pt>
                <c:pt idx="69">
                  <c:v>4.4028999999999998</c:v>
                </c:pt>
                <c:pt idx="70">
                  <c:v>4.5103999999999997</c:v>
                </c:pt>
                <c:pt idx="71">
                  <c:v>4.6329000000000002</c:v>
                </c:pt>
                <c:pt idx="72">
                  <c:v>4.8093000000000004</c:v>
                </c:pt>
                <c:pt idx="73">
                  <c:v>4.6524000000000001</c:v>
                </c:pt>
                <c:pt idx="74">
                  <c:v>4.5282999999999998</c:v>
                </c:pt>
                <c:pt idx="75">
                  <c:v>4.4945000000000004</c:v>
                </c:pt>
                <c:pt idx="76">
                  <c:v>4.7404000000000002</c:v>
                </c:pt>
                <c:pt idx="77">
                  <c:v>4.5262000000000002</c:v>
                </c:pt>
                <c:pt idx="78">
                  <c:v>4.7969999999999997</c:v>
                </c:pt>
                <c:pt idx="79">
                  <c:v>4.9909999999999997</c:v>
                </c:pt>
                <c:pt idx="80">
                  <c:v>5.1706000000000003</c:v>
                </c:pt>
                <c:pt idx="81">
                  <c:v>5.0021000000000004</c:v>
                </c:pt>
                <c:pt idx="82">
                  <c:v>5.1745000000000001</c:v>
                </c:pt>
                <c:pt idx="83">
                  <c:v>5.6219000000000001</c:v>
                </c:pt>
                <c:pt idx="84">
                  <c:v>6.3163999999999998</c:v>
                </c:pt>
                <c:pt idx="85">
                  <c:v>6.4405999999999999</c:v>
                </c:pt>
                <c:pt idx="86">
                  <c:v>7.2253999999999996</c:v>
                </c:pt>
                <c:pt idx="87">
                  <c:v>7.0549999999999997</c:v>
                </c:pt>
                <c:pt idx="88">
                  <c:v>5.8474000000000004</c:v>
                </c:pt>
                <c:pt idx="89">
                  <c:v>5.8617999999999997</c:v>
                </c:pt>
                <c:pt idx="90">
                  <c:v>6.3140999999999998</c:v>
                </c:pt>
                <c:pt idx="91">
                  <c:v>6.6593</c:v>
                </c:pt>
                <c:pt idx="92">
                  <c:v>6.3869999999999996</c:v>
                </c:pt>
                <c:pt idx="93">
                  <c:v>7.0949999999999998</c:v>
                </c:pt>
                <c:pt idx="94">
                  <c:v>7.4926000000000004</c:v>
                </c:pt>
                <c:pt idx="95">
                  <c:v>7.1185</c:v>
                </c:pt>
                <c:pt idx="96">
                  <c:v>6.6093000000000002</c:v>
                </c:pt>
                <c:pt idx="97">
                  <c:v>7.03</c:v>
                </c:pt>
                <c:pt idx="98">
                  <c:v>7.2561</c:v>
                </c:pt>
                <c:pt idx="99">
                  <c:v>7.1233000000000004</c:v>
                </c:pt>
                <c:pt idx="100">
                  <c:v>7.0171000000000001</c:v>
                </c:pt>
                <c:pt idx="101">
                  <c:v>7.3105000000000002</c:v>
                </c:pt>
                <c:pt idx="102">
                  <c:v>7.0145</c:v>
                </c:pt>
                <c:pt idx="103">
                  <c:v>7.0419</c:v>
                </c:pt>
                <c:pt idx="104">
                  <c:v>7.1536</c:v>
                </c:pt>
                <c:pt idx="105">
                  <c:v>7.6704999999999997</c:v>
                </c:pt>
                <c:pt idx="106">
                  <c:v>7.8724999999999996</c:v>
                </c:pt>
                <c:pt idx="107">
                  <c:v>8.6397999999999993</c:v>
                </c:pt>
                <c:pt idx="108">
                  <c:v>9.1538000000000004</c:v>
                </c:pt>
                <c:pt idx="109">
                  <c:v>9.5349000000000004</c:v>
                </c:pt>
                <c:pt idx="110">
                  <c:v>10.383800000000001</c:v>
                </c:pt>
                <c:pt idx="111">
                  <c:v>12.6149</c:v>
                </c:pt>
                <c:pt idx="112">
                  <c:v>13.464499999999999</c:v>
                </c:pt>
                <c:pt idx="113">
                  <c:v>10.7964</c:v>
                </c:pt>
                <c:pt idx="114">
                  <c:v>11.222</c:v>
                </c:pt>
                <c:pt idx="115">
                  <c:v>12.1777</c:v>
                </c:pt>
                <c:pt idx="116">
                  <c:v>11.6998</c:v>
                </c:pt>
                <c:pt idx="117">
                  <c:v>11.5586</c:v>
                </c:pt>
                <c:pt idx="118">
                  <c:v>12.931100000000001</c:v>
                </c:pt>
                <c:pt idx="119">
                  <c:v>13.3605</c:v>
                </c:pt>
                <c:pt idx="120">
                  <c:v>12.838900000000001</c:v>
                </c:pt>
                <c:pt idx="121">
                  <c:v>13.91</c:v>
                </c:pt>
                <c:pt idx="122">
                  <c:v>13.1843</c:v>
                </c:pt>
                <c:pt idx="123">
                  <c:v>13.7384</c:v>
                </c:pt>
                <c:pt idx="124">
                  <c:v>13.1464</c:v>
                </c:pt>
                <c:pt idx="125">
                  <c:v>13.144299999999999</c:v>
                </c:pt>
                <c:pt idx="126">
                  <c:v>12.9093</c:v>
                </c:pt>
                <c:pt idx="127">
                  <c:v>12.363200000000001</c:v>
                </c:pt>
                <c:pt idx="128">
                  <c:v>12.833500000000001</c:v>
                </c:pt>
                <c:pt idx="129">
                  <c:v>13.670400000000001</c:v>
                </c:pt>
                <c:pt idx="130">
                  <c:v>14.701599999999999</c:v>
                </c:pt>
                <c:pt idx="131">
                  <c:v>14.299200000000001</c:v>
                </c:pt>
                <c:pt idx="132">
                  <c:v>15.760300000000001</c:v>
                </c:pt>
                <c:pt idx="133">
                  <c:v>17.568999999999999</c:v>
                </c:pt>
                <c:pt idx="134">
                  <c:v>19.505500000000001</c:v>
                </c:pt>
                <c:pt idx="135">
                  <c:v>17.5</c:v>
                </c:pt>
                <c:pt idx="136">
                  <c:v>17.051500000000001</c:v>
                </c:pt>
                <c:pt idx="137">
                  <c:v>16.969000000000001</c:v>
                </c:pt>
                <c:pt idx="138">
                  <c:v>18.033899999999999</c:v>
                </c:pt>
                <c:pt idx="139">
                  <c:v>14.6858</c:v>
                </c:pt>
                <c:pt idx="140">
                  <c:v>12.388400000000001</c:v>
                </c:pt>
                <c:pt idx="141">
                  <c:v>10.4413</c:v>
                </c:pt>
                <c:pt idx="142">
                  <c:v>9.8652999999999995</c:v>
                </c:pt>
                <c:pt idx="143">
                  <c:v>10.2852</c:v>
                </c:pt>
                <c:pt idx="144">
                  <c:v>11.291399999999999</c:v>
                </c:pt>
                <c:pt idx="145">
                  <c:v>13.4125</c:v>
                </c:pt>
                <c:pt idx="146">
                  <c:v>13.1168</c:v>
                </c:pt>
                <c:pt idx="147">
                  <c:v>12.514799999999999</c:v>
                </c:pt>
                <c:pt idx="148">
                  <c:v>14.0289</c:v>
                </c:pt>
                <c:pt idx="149">
                  <c:v>14.984999999999999</c:v>
                </c:pt>
                <c:pt idx="150">
                  <c:v>13.361700000000001</c:v>
                </c:pt>
                <c:pt idx="151">
                  <c:v>14.3475</c:v>
                </c:pt>
                <c:pt idx="152">
                  <c:v>16.389500000000002</c:v>
                </c:pt>
                <c:pt idx="153">
                  <c:v>17.2361</c:v>
                </c:pt>
                <c:pt idx="154">
                  <c:v>17.821300000000001</c:v>
                </c:pt>
                <c:pt idx="155">
                  <c:v>17.672899999999998</c:v>
                </c:pt>
              </c:numCache>
            </c:numRef>
          </c:val>
          <c:smooth val="0"/>
        </c:ser>
        <c:dLbls>
          <c:showLegendKey val="0"/>
          <c:showVal val="0"/>
          <c:showCatName val="0"/>
          <c:showSerName val="0"/>
          <c:showPercent val="0"/>
          <c:showBubbleSize val="0"/>
        </c:dLbls>
        <c:marker val="1"/>
        <c:smooth val="0"/>
        <c:axId val="968136128"/>
        <c:axId val="968131424"/>
      </c:lineChart>
      <c:dateAx>
        <c:axId val="968136128"/>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968131424"/>
        <c:crosses val="autoZero"/>
        <c:auto val="1"/>
        <c:lblOffset val="100"/>
        <c:baseTimeUnit val="months"/>
      </c:dateAx>
      <c:valAx>
        <c:axId val="968131424"/>
        <c:scaling>
          <c:orientation val="minMax"/>
        </c:scaling>
        <c:delete val="0"/>
        <c:axPos val="l"/>
        <c:numFmt formatCode="General" sourceLinked="0"/>
        <c:majorTickMark val="out"/>
        <c:minorTickMark val="none"/>
        <c:tickLblPos val="nextTo"/>
        <c:txPr>
          <a:bodyPr/>
          <a:lstStyle/>
          <a:p>
            <a:pPr>
              <a:defRPr sz="800" b="0"/>
            </a:pPr>
            <a:endParaRPr lang="en-US"/>
          </a:p>
        </c:txPr>
        <c:crossAx val="968136128"/>
        <c:crosses val="autoZero"/>
        <c:crossBetween val="between"/>
      </c:valAx>
    </c:plotArea>
    <c:plotVisOnly val="1"/>
    <c:dispBlanksAs val="gap"/>
    <c:showDLblsOverMax val="0"/>
  </c:chart>
  <c:spPr>
    <a:ln w="9525">
      <a:noFill/>
    </a:ln>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Platinum / Data Set #1</a:t>
            </a:r>
          </a:p>
        </c:rich>
      </c:tx>
      <c:overlay val="0"/>
    </c:title>
    <c:autoTitleDeleted val="0"/>
    <c:plotArea>
      <c:layout/>
      <c:lineChart>
        <c:grouping val="standard"/>
        <c:varyColors val="0"/>
        <c:ser>
          <c:idx val="0"/>
          <c:order val="0"/>
          <c:spPr>
            <a:ln>
              <a:solidFill>
                <a:srgbClr val="333399"/>
              </a:solidFill>
              <a:prstDash val="solid"/>
            </a:ln>
          </c:spPr>
          <c:cat>
            <c:numRef>
              <c:f>Data!$A$2:$A$157</c:f>
              <c:numCache>
                <c:formatCode>mmm\-yy</c:formatCode>
                <c:ptCount val="156"/>
                <c:pt idx="0">
                  <c:v>35431</c:v>
                </c:pt>
                <c:pt idx="1">
                  <c:v>35462</c:v>
                </c:pt>
                <c:pt idx="2">
                  <c:v>35490</c:v>
                </c:pt>
                <c:pt idx="3">
                  <c:v>35521</c:v>
                </c:pt>
                <c:pt idx="4">
                  <c:v>35551</c:v>
                </c:pt>
                <c:pt idx="5">
                  <c:v>35582</c:v>
                </c:pt>
                <c:pt idx="6">
                  <c:v>35612</c:v>
                </c:pt>
                <c:pt idx="7">
                  <c:v>35643</c:v>
                </c:pt>
                <c:pt idx="8">
                  <c:v>35674</c:v>
                </c:pt>
                <c:pt idx="9">
                  <c:v>35704</c:v>
                </c:pt>
                <c:pt idx="10">
                  <c:v>35735</c:v>
                </c:pt>
                <c:pt idx="11">
                  <c:v>35765</c:v>
                </c:pt>
                <c:pt idx="12">
                  <c:v>35796</c:v>
                </c:pt>
                <c:pt idx="13">
                  <c:v>35827</c:v>
                </c:pt>
                <c:pt idx="14">
                  <c:v>35855</c:v>
                </c:pt>
                <c:pt idx="15">
                  <c:v>35886</c:v>
                </c:pt>
                <c:pt idx="16">
                  <c:v>35916</c:v>
                </c:pt>
                <c:pt idx="17">
                  <c:v>35947</c:v>
                </c:pt>
                <c:pt idx="18">
                  <c:v>35977</c:v>
                </c:pt>
                <c:pt idx="19">
                  <c:v>36008</c:v>
                </c:pt>
                <c:pt idx="20">
                  <c:v>36039</c:v>
                </c:pt>
                <c:pt idx="21">
                  <c:v>36069</c:v>
                </c:pt>
                <c:pt idx="22">
                  <c:v>36100</c:v>
                </c:pt>
                <c:pt idx="23">
                  <c:v>36130</c:v>
                </c:pt>
                <c:pt idx="24">
                  <c:v>36161</c:v>
                </c:pt>
                <c:pt idx="25">
                  <c:v>36192</c:v>
                </c:pt>
                <c:pt idx="26">
                  <c:v>36220</c:v>
                </c:pt>
                <c:pt idx="27">
                  <c:v>36251</c:v>
                </c:pt>
                <c:pt idx="28">
                  <c:v>36281</c:v>
                </c:pt>
                <c:pt idx="29">
                  <c:v>36312</c:v>
                </c:pt>
                <c:pt idx="30">
                  <c:v>36342</c:v>
                </c:pt>
                <c:pt idx="31">
                  <c:v>36373</c:v>
                </c:pt>
                <c:pt idx="32">
                  <c:v>36404</c:v>
                </c:pt>
                <c:pt idx="33">
                  <c:v>36434</c:v>
                </c:pt>
                <c:pt idx="34">
                  <c:v>36465</c:v>
                </c:pt>
                <c:pt idx="35">
                  <c:v>36495</c:v>
                </c:pt>
                <c:pt idx="36">
                  <c:v>36526</c:v>
                </c:pt>
                <c:pt idx="37">
                  <c:v>36557</c:v>
                </c:pt>
                <c:pt idx="38">
                  <c:v>36586</c:v>
                </c:pt>
                <c:pt idx="39">
                  <c:v>36617</c:v>
                </c:pt>
                <c:pt idx="40">
                  <c:v>36647</c:v>
                </c:pt>
                <c:pt idx="41">
                  <c:v>36678</c:v>
                </c:pt>
                <c:pt idx="42">
                  <c:v>36708</c:v>
                </c:pt>
                <c:pt idx="43">
                  <c:v>36739</c:v>
                </c:pt>
                <c:pt idx="44">
                  <c:v>36770</c:v>
                </c:pt>
                <c:pt idx="45">
                  <c:v>36800</c:v>
                </c:pt>
                <c:pt idx="46">
                  <c:v>36831</c:v>
                </c:pt>
                <c:pt idx="47">
                  <c:v>36861</c:v>
                </c:pt>
                <c:pt idx="48">
                  <c:v>36892</c:v>
                </c:pt>
                <c:pt idx="49">
                  <c:v>36923</c:v>
                </c:pt>
                <c:pt idx="50">
                  <c:v>36951</c:v>
                </c:pt>
                <c:pt idx="51">
                  <c:v>36982</c:v>
                </c:pt>
                <c:pt idx="52">
                  <c:v>37012</c:v>
                </c:pt>
                <c:pt idx="53">
                  <c:v>37043</c:v>
                </c:pt>
                <c:pt idx="54">
                  <c:v>37073</c:v>
                </c:pt>
                <c:pt idx="55">
                  <c:v>37104</c:v>
                </c:pt>
                <c:pt idx="56">
                  <c:v>37135</c:v>
                </c:pt>
                <c:pt idx="57">
                  <c:v>37165</c:v>
                </c:pt>
                <c:pt idx="58">
                  <c:v>37196</c:v>
                </c:pt>
                <c:pt idx="59">
                  <c:v>37226</c:v>
                </c:pt>
                <c:pt idx="60">
                  <c:v>37257</c:v>
                </c:pt>
                <c:pt idx="61">
                  <c:v>37288</c:v>
                </c:pt>
                <c:pt idx="62">
                  <c:v>37316</c:v>
                </c:pt>
                <c:pt idx="63">
                  <c:v>37347</c:v>
                </c:pt>
                <c:pt idx="64">
                  <c:v>37377</c:v>
                </c:pt>
                <c:pt idx="65">
                  <c:v>37408</c:v>
                </c:pt>
                <c:pt idx="66">
                  <c:v>37438</c:v>
                </c:pt>
                <c:pt idx="67">
                  <c:v>37469</c:v>
                </c:pt>
                <c:pt idx="68">
                  <c:v>37500</c:v>
                </c:pt>
                <c:pt idx="69">
                  <c:v>37530</c:v>
                </c:pt>
                <c:pt idx="70">
                  <c:v>37561</c:v>
                </c:pt>
                <c:pt idx="71">
                  <c:v>37591</c:v>
                </c:pt>
                <c:pt idx="72">
                  <c:v>37622</c:v>
                </c:pt>
                <c:pt idx="73">
                  <c:v>37653</c:v>
                </c:pt>
                <c:pt idx="74">
                  <c:v>37681</c:v>
                </c:pt>
                <c:pt idx="75">
                  <c:v>37712</c:v>
                </c:pt>
                <c:pt idx="76">
                  <c:v>37742</c:v>
                </c:pt>
                <c:pt idx="77">
                  <c:v>37773</c:v>
                </c:pt>
                <c:pt idx="78">
                  <c:v>37803</c:v>
                </c:pt>
                <c:pt idx="79">
                  <c:v>37834</c:v>
                </c:pt>
                <c:pt idx="80">
                  <c:v>37865</c:v>
                </c:pt>
                <c:pt idx="81">
                  <c:v>37895</c:v>
                </c:pt>
                <c:pt idx="82">
                  <c:v>37926</c:v>
                </c:pt>
                <c:pt idx="83">
                  <c:v>37956</c:v>
                </c:pt>
                <c:pt idx="84">
                  <c:v>37987</c:v>
                </c:pt>
                <c:pt idx="85">
                  <c:v>38018</c:v>
                </c:pt>
                <c:pt idx="86">
                  <c:v>38047</c:v>
                </c:pt>
                <c:pt idx="87">
                  <c:v>38078</c:v>
                </c:pt>
                <c:pt idx="88">
                  <c:v>38108</c:v>
                </c:pt>
                <c:pt idx="89">
                  <c:v>38139</c:v>
                </c:pt>
                <c:pt idx="90">
                  <c:v>38169</c:v>
                </c:pt>
                <c:pt idx="91">
                  <c:v>38200</c:v>
                </c:pt>
                <c:pt idx="92">
                  <c:v>38231</c:v>
                </c:pt>
                <c:pt idx="93">
                  <c:v>38261</c:v>
                </c:pt>
                <c:pt idx="94">
                  <c:v>38292</c:v>
                </c:pt>
                <c:pt idx="95">
                  <c:v>38322</c:v>
                </c:pt>
                <c:pt idx="96">
                  <c:v>38353</c:v>
                </c:pt>
                <c:pt idx="97">
                  <c:v>38384</c:v>
                </c:pt>
                <c:pt idx="98">
                  <c:v>38412</c:v>
                </c:pt>
                <c:pt idx="99">
                  <c:v>38443</c:v>
                </c:pt>
                <c:pt idx="100">
                  <c:v>38473</c:v>
                </c:pt>
                <c:pt idx="101">
                  <c:v>38504</c:v>
                </c:pt>
                <c:pt idx="102">
                  <c:v>38534</c:v>
                </c:pt>
                <c:pt idx="103">
                  <c:v>38565</c:v>
                </c:pt>
                <c:pt idx="104">
                  <c:v>38596</c:v>
                </c:pt>
                <c:pt idx="105">
                  <c:v>38626</c:v>
                </c:pt>
                <c:pt idx="106">
                  <c:v>38657</c:v>
                </c:pt>
                <c:pt idx="107">
                  <c:v>38687</c:v>
                </c:pt>
                <c:pt idx="108">
                  <c:v>38718</c:v>
                </c:pt>
                <c:pt idx="109">
                  <c:v>38749</c:v>
                </c:pt>
                <c:pt idx="110">
                  <c:v>38777</c:v>
                </c:pt>
                <c:pt idx="111">
                  <c:v>38808</c:v>
                </c:pt>
                <c:pt idx="112">
                  <c:v>38838</c:v>
                </c:pt>
                <c:pt idx="113">
                  <c:v>38869</c:v>
                </c:pt>
                <c:pt idx="114">
                  <c:v>38899</c:v>
                </c:pt>
                <c:pt idx="115">
                  <c:v>38930</c:v>
                </c:pt>
                <c:pt idx="116">
                  <c:v>38961</c:v>
                </c:pt>
                <c:pt idx="117">
                  <c:v>38991</c:v>
                </c:pt>
                <c:pt idx="118">
                  <c:v>39022</c:v>
                </c:pt>
                <c:pt idx="119">
                  <c:v>39052</c:v>
                </c:pt>
                <c:pt idx="120">
                  <c:v>39083</c:v>
                </c:pt>
                <c:pt idx="121">
                  <c:v>39114</c:v>
                </c:pt>
                <c:pt idx="122">
                  <c:v>39142</c:v>
                </c:pt>
                <c:pt idx="123">
                  <c:v>39173</c:v>
                </c:pt>
                <c:pt idx="124">
                  <c:v>39203</c:v>
                </c:pt>
                <c:pt idx="125">
                  <c:v>39234</c:v>
                </c:pt>
                <c:pt idx="126">
                  <c:v>39264</c:v>
                </c:pt>
                <c:pt idx="127">
                  <c:v>39295</c:v>
                </c:pt>
                <c:pt idx="128">
                  <c:v>39326</c:v>
                </c:pt>
                <c:pt idx="129">
                  <c:v>39356</c:v>
                </c:pt>
                <c:pt idx="130">
                  <c:v>39387</c:v>
                </c:pt>
                <c:pt idx="131">
                  <c:v>39417</c:v>
                </c:pt>
                <c:pt idx="132">
                  <c:v>39448</c:v>
                </c:pt>
                <c:pt idx="133">
                  <c:v>39479</c:v>
                </c:pt>
                <c:pt idx="134">
                  <c:v>39508</c:v>
                </c:pt>
                <c:pt idx="135">
                  <c:v>39539</c:v>
                </c:pt>
                <c:pt idx="136">
                  <c:v>39569</c:v>
                </c:pt>
                <c:pt idx="137">
                  <c:v>39600</c:v>
                </c:pt>
                <c:pt idx="138">
                  <c:v>39630</c:v>
                </c:pt>
                <c:pt idx="139">
                  <c:v>39661</c:v>
                </c:pt>
                <c:pt idx="140">
                  <c:v>39692</c:v>
                </c:pt>
                <c:pt idx="141">
                  <c:v>39722</c:v>
                </c:pt>
                <c:pt idx="142">
                  <c:v>39753</c:v>
                </c:pt>
                <c:pt idx="143">
                  <c:v>39783</c:v>
                </c:pt>
                <c:pt idx="144">
                  <c:v>39814</c:v>
                </c:pt>
                <c:pt idx="145">
                  <c:v>39845</c:v>
                </c:pt>
                <c:pt idx="146">
                  <c:v>39873</c:v>
                </c:pt>
                <c:pt idx="147">
                  <c:v>39904</c:v>
                </c:pt>
                <c:pt idx="148">
                  <c:v>39934</c:v>
                </c:pt>
                <c:pt idx="149">
                  <c:v>39965</c:v>
                </c:pt>
                <c:pt idx="150">
                  <c:v>39995</c:v>
                </c:pt>
                <c:pt idx="151">
                  <c:v>40026</c:v>
                </c:pt>
                <c:pt idx="152">
                  <c:v>40057</c:v>
                </c:pt>
                <c:pt idx="153">
                  <c:v>40087</c:v>
                </c:pt>
                <c:pt idx="154">
                  <c:v>40118</c:v>
                </c:pt>
                <c:pt idx="155">
                  <c:v>40148</c:v>
                </c:pt>
              </c:numCache>
            </c:numRef>
          </c:cat>
          <c:val>
            <c:numRef>
              <c:f>Data!$D$2:$D$157</c:f>
              <c:numCache>
                <c:formatCode>General</c:formatCode>
                <c:ptCount val="156"/>
                <c:pt idx="0">
                  <c:v>358.69709999999998</c:v>
                </c:pt>
                <c:pt idx="1">
                  <c:v>366.41669999999999</c:v>
                </c:pt>
                <c:pt idx="2">
                  <c:v>379.5</c:v>
                </c:pt>
                <c:pt idx="3">
                  <c:v>371.0795</c:v>
                </c:pt>
                <c:pt idx="4">
                  <c:v>389.08749999999998</c:v>
                </c:pt>
                <c:pt idx="5">
                  <c:v>430.76190000000003</c:v>
                </c:pt>
                <c:pt idx="6">
                  <c:v>415.22730000000001</c:v>
                </c:pt>
                <c:pt idx="7">
                  <c:v>425.17500000000001</c:v>
                </c:pt>
                <c:pt idx="8">
                  <c:v>424.72730000000001</c:v>
                </c:pt>
                <c:pt idx="9">
                  <c:v>423.15219999999999</c:v>
                </c:pt>
                <c:pt idx="10">
                  <c:v>392.28750000000002</c:v>
                </c:pt>
                <c:pt idx="11">
                  <c:v>366.61840000000001</c:v>
                </c:pt>
                <c:pt idx="12">
                  <c:v>374.49250000000001</c:v>
                </c:pt>
                <c:pt idx="13">
                  <c:v>386.57499999999999</c:v>
                </c:pt>
                <c:pt idx="14">
                  <c:v>398.6705</c:v>
                </c:pt>
                <c:pt idx="15">
                  <c:v>413.22500000000002</c:v>
                </c:pt>
                <c:pt idx="16">
                  <c:v>389</c:v>
                </c:pt>
                <c:pt idx="17">
                  <c:v>355.56819999999999</c:v>
                </c:pt>
                <c:pt idx="18">
                  <c:v>378.2045</c:v>
                </c:pt>
                <c:pt idx="19">
                  <c:v>369.4375</c:v>
                </c:pt>
                <c:pt idx="20">
                  <c:v>359.61590000000001</c:v>
                </c:pt>
                <c:pt idx="21">
                  <c:v>342.69049999999999</c:v>
                </c:pt>
                <c:pt idx="22">
                  <c:v>348.43060000000003</c:v>
                </c:pt>
                <c:pt idx="23">
                  <c:v>349.93419999999998</c:v>
                </c:pt>
                <c:pt idx="24">
                  <c:v>353.9375</c:v>
                </c:pt>
                <c:pt idx="25">
                  <c:v>364.55</c:v>
                </c:pt>
                <c:pt idx="26">
                  <c:v>370.1413</c:v>
                </c:pt>
                <c:pt idx="27">
                  <c:v>357.13499999999999</c:v>
                </c:pt>
                <c:pt idx="28">
                  <c:v>355.93419999999998</c:v>
                </c:pt>
                <c:pt idx="29">
                  <c:v>356.55680000000001</c:v>
                </c:pt>
                <c:pt idx="30">
                  <c:v>349.05680000000001</c:v>
                </c:pt>
                <c:pt idx="31">
                  <c:v>350.13099999999997</c:v>
                </c:pt>
                <c:pt idx="32">
                  <c:v>370.93180000000001</c:v>
                </c:pt>
                <c:pt idx="33">
                  <c:v>421.28570000000002</c:v>
                </c:pt>
                <c:pt idx="34">
                  <c:v>434.02269999999999</c:v>
                </c:pt>
                <c:pt idx="35">
                  <c:v>438.8947</c:v>
                </c:pt>
                <c:pt idx="36">
                  <c:v>441.7</c:v>
                </c:pt>
                <c:pt idx="37">
                  <c:v>516.38099999999997</c:v>
                </c:pt>
                <c:pt idx="38">
                  <c:v>479.23910000000001</c:v>
                </c:pt>
                <c:pt idx="39">
                  <c:v>498.1053</c:v>
                </c:pt>
                <c:pt idx="40">
                  <c:v>525.18179999999995</c:v>
                </c:pt>
                <c:pt idx="41">
                  <c:v>558.06820000000005</c:v>
                </c:pt>
                <c:pt idx="42">
                  <c:v>560.52380000000005</c:v>
                </c:pt>
                <c:pt idx="43">
                  <c:v>577.63639999999998</c:v>
                </c:pt>
                <c:pt idx="44">
                  <c:v>592.14290000000005</c:v>
                </c:pt>
                <c:pt idx="45">
                  <c:v>579.40909999999997</c:v>
                </c:pt>
                <c:pt idx="46">
                  <c:v>593.31820000000005</c:v>
                </c:pt>
                <c:pt idx="47">
                  <c:v>610.20590000000004</c:v>
                </c:pt>
                <c:pt idx="48">
                  <c:v>620.93179999999995</c:v>
                </c:pt>
                <c:pt idx="49">
                  <c:v>600.92499999999995</c:v>
                </c:pt>
                <c:pt idx="50">
                  <c:v>584.22730000000001</c:v>
                </c:pt>
                <c:pt idx="51">
                  <c:v>594.73680000000002</c:v>
                </c:pt>
                <c:pt idx="52">
                  <c:v>609.80949999999996</c:v>
                </c:pt>
                <c:pt idx="53">
                  <c:v>579.09519999999998</c:v>
                </c:pt>
                <c:pt idx="54">
                  <c:v>530.81820000000005</c:v>
                </c:pt>
                <c:pt idx="55">
                  <c:v>451.61360000000002</c:v>
                </c:pt>
                <c:pt idx="56">
                  <c:v>458.15</c:v>
                </c:pt>
                <c:pt idx="57">
                  <c:v>431.1739</c:v>
                </c:pt>
                <c:pt idx="58">
                  <c:v>429.61360000000002</c:v>
                </c:pt>
                <c:pt idx="59">
                  <c:v>460.63240000000002</c:v>
                </c:pt>
                <c:pt idx="60">
                  <c:v>471.93180000000001</c:v>
                </c:pt>
                <c:pt idx="61">
                  <c:v>471.15</c:v>
                </c:pt>
                <c:pt idx="62">
                  <c:v>511.95</c:v>
                </c:pt>
                <c:pt idx="63">
                  <c:v>540.30949999999996</c:v>
                </c:pt>
                <c:pt idx="64">
                  <c:v>534.20450000000005</c:v>
                </c:pt>
                <c:pt idx="65">
                  <c:v>555.44439999999997</c:v>
                </c:pt>
                <c:pt idx="66">
                  <c:v>526.54549999999995</c:v>
                </c:pt>
                <c:pt idx="67">
                  <c:v>545.71429999999998</c:v>
                </c:pt>
                <c:pt idx="68">
                  <c:v>556.38099999999997</c:v>
                </c:pt>
                <c:pt idx="69">
                  <c:v>580.1087</c:v>
                </c:pt>
                <c:pt idx="70">
                  <c:v>587.95240000000001</c:v>
                </c:pt>
                <c:pt idx="71">
                  <c:v>596.15279999999996</c:v>
                </c:pt>
                <c:pt idx="72">
                  <c:v>629.65909999999997</c:v>
                </c:pt>
                <c:pt idx="73">
                  <c:v>682.1</c:v>
                </c:pt>
                <c:pt idx="74">
                  <c:v>675</c:v>
                </c:pt>
                <c:pt idx="75">
                  <c:v>624.1</c:v>
                </c:pt>
                <c:pt idx="76">
                  <c:v>651.54999999999995</c:v>
                </c:pt>
                <c:pt idx="77">
                  <c:v>661.23810000000003</c:v>
                </c:pt>
                <c:pt idx="78">
                  <c:v>681.6739</c:v>
                </c:pt>
                <c:pt idx="79">
                  <c:v>692.2</c:v>
                </c:pt>
                <c:pt idx="80">
                  <c:v>705.34090000000003</c:v>
                </c:pt>
                <c:pt idx="81">
                  <c:v>732.47829999999999</c:v>
                </c:pt>
                <c:pt idx="82">
                  <c:v>760.125</c:v>
                </c:pt>
                <c:pt idx="83">
                  <c:v>806.94740000000002</c:v>
                </c:pt>
                <c:pt idx="84">
                  <c:v>851.73810000000003</c:v>
                </c:pt>
                <c:pt idx="85">
                  <c:v>846.32500000000005</c:v>
                </c:pt>
                <c:pt idx="86">
                  <c:v>899.76089999999999</c:v>
                </c:pt>
                <c:pt idx="87">
                  <c:v>879.55</c:v>
                </c:pt>
                <c:pt idx="88">
                  <c:v>809.28949999999998</c:v>
                </c:pt>
                <c:pt idx="89">
                  <c:v>807.56820000000005</c:v>
                </c:pt>
                <c:pt idx="90">
                  <c:v>809.43179999999995</c:v>
                </c:pt>
                <c:pt idx="91">
                  <c:v>847.92859999999996</c:v>
                </c:pt>
                <c:pt idx="92">
                  <c:v>847.81820000000005</c:v>
                </c:pt>
                <c:pt idx="93">
                  <c:v>841.42859999999996</c:v>
                </c:pt>
                <c:pt idx="94">
                  <c:v>854.40909999999997</c:v>
                </c:pt>
                <c:pt idx="95">
                  <c:v>847.97889999999995</c:v>
                </c:pt>
                <c:pt idx="96">
                  <c:v>858.97500000000002</c:v>
                </c:pt>
                <c:pt idx="97">
                  <c:v>864.32500000000005</c:v>
                </c:pt>
                <c:pt idx="98">
                  <c:v>867.57140000000004</c:v>
                </c:pt>
                <c:pt idx="99">
                  <c:v>864.83330000000001</c:v>
                </c:pt>
                <c:pt idx="100">
                  <c:v>866.35</c:v>
                </c:pt>
                <c:pt idx="101">
                  <c:v>880.04549999999995</c:v>
                </c:pt>
                <c:pt idx="102">
                  <c:v>873.64290000000005</c:v>
                </c:pt>
                <c:pt idx="103">
                  <c:v>898.63639999999998</c:v>
                </c:pt>
                <c:pt idx="104">
                  <c:v>914.63639999999998</c:v>
                </c:pt>
                <c:pt idx="105">
                  <c:v>926.23810000000003</c:v>
                </c:pt>
                <c:pt idx="106">
                  <c:v>962.61360000000002</c:v>
                </c:pt>
                <c:pt idx="107">
                  <c:v>979.88890000000004</c:v>
                </c:pt>
                <c:pt idx="108">
                  <c:v>1031.0999999999999</c:v>
                </c:pt>
                <c:pt idx="109">
                  <c:v>1041.75</c:v>
                </c:pt>
                <c:pt idx="110">
                  <c:v>1041.5217</c:v>
                </c:pt>
                <c:pt idx="111">
                  <c:v>1101.3888999999999</c:v>
                </c:pt>
                <c:pt idx="112">
                  <c:v>1264.0999999999999</c:v>
                </c:pt>
                <c:pt idx="113">
                  <c:v>1190.0476000000001</c:v>
                </c:pt>
                <c:pt idx="114">
                  <c:v>1228.875</c:v>
                </c:pt>
                <c:pt idx="115">
                  <c:v>1234</c:v>
                </c:pt>
                <c:pt idx="116">
                  <c:v>1183.5952</c:v>
                </c:pt>
                <c:pt idx="117">
                  <c:v>1084</c:v>
                </c:pt>
                <c:pt idx="118">
                  <c:v>1183.0227</c:v>
                </c:pt>
                <c:pt idx="119">
                  <c:v>1121.3333</c:v>
                </c:pt>
                <c:pt idx="120">
                  <c:v>1148.4091000000001</c:v>
                </c:pt>
                <c:pt idx="121">
                  <c:v>1204.55</c:v>
                </c:pt>
                <c:pt idx="122">
                  <c:v>1218.8181999999999</c:v>
                </c:pt>
                <c:pt idx="123">
                  <c:v>1278.2104999999999</c:v>
                </c:pt>
                <c:pt idx="124">
                  <c:v>1301.3333</c:v>
                </c:pt>
                <c:pt idx="125">
                  <c:v>1286.2381</c:v>
                </c:pt>
                <c:pt idx="126">
                  <c:v>1303.1135999999999</c:v>
                </c:pt>
                <c:pt idx="127">
                  <c:v>1265.5714</c:v>
                </c:pt>
                <c:pt idx="128">
                  <c:v>1307.6500000000001</c:v>
                </c:pt>
                <c:pt idx="129">
                  <c:v>1410.9565</c:v>
                </c:pt>
                <c:pt idx="130">
                  <c:v>1448.7273</c:v>
                </c:pt>
                <c:pt idx="131">
                  <c:v>1484.9412</c:v>
                </c:pt>
                <c:pt idx="132">
                  <c:v>1585.7727</c:v>
                </c:pt>
                <c:pt idx="133">
                  <c:v>1999.6667</c:v>
                </c:pt>
                <c:pt idx="134">
                  <c:v>2046.4737</c:v>
                </c:pt>
                <c:pt idx="135">
                  <c:v>1988.4091000000001</c:v>
                </c:pt>
                <c:pt idx="136">
                  <c:v>2054.6999999999998</c:v>
                </c:pt>
                <c:pt idx="137">
                  <c:v>2038.2381</c:v>
                </c:pt>
                <c:pt idx="138">
                  <c:v>1904.4348</c:v>
                </c:pt>
                <c:pt idx="139">
                  <c:v>1488.4749999999999</c:v>
                </c:pt>
                <c:pt idx="140">
                  <c:v>1220.2727</c:v>
                </c:pt>
                <c:pt idx="141">
                  <c:v>912.5652</c:v>
                </c:pt>
                <c:pt idx="142">
                  <c:v>842.5</c:v>
                </c:pt>
              </c:numCache>
            </c:numRef>
          </c:val>
          <c:smooth val="0"/>
        </c:ser>
        <c:dLbls>
          <c:showLegendKey val="0"/>
          <c:showVal val="0"/>
          <c:showCatName val="0"/>
          <c:showSerName val="0"/>
          <c:showPercent val="0"/>
          <c:showBubbleSize val="0"/>
        </c:dLbls>
        <c:marker val="1"/>
        <c:smooth val="0"/>
        <c:axId val="968133384"/>
        <c:axId val="968136912"/>
      </c:lineChart>
      <c:dateAx>
        <c:axId val="968133384"/>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968136912"/>
        <c:crosses val="autoZero"/>
        <c:auto val="1"/>
        <c:lblOffset val="100"/>
        <c:baseTimeUnit val="months"/>
      </c:dateAx>
      <c:valAx>
        <c:axId val="968136912"/>
        <c:scaling>
          <c:orientation val="minMax"/>
        </c:scaling>
        <c:delete val="0"/>
        <c:axPos val="l"/>
        <c:numFmt formatCode="General" sourceLinked="0"/>
        <c:majorTickMark val="out"/>
        <c:minorTickMark val="none"/>
        <c:tickLblPos val="nextTo"/>
        <c:txPr>
          <a:bodyPr/>
          <a:lstStyle/>
          <a:p>
            <a:pPr>
              <a:defRPr sz="800" b="0"/>
            </a:pPr>
            <a:endParaRPr lang="en-US"/>
          </a:p>
        </c:txPr>
        <c:crossAx val="968133384"/>
        <c:crosses val="autoZero"/>
        <c:crossBetween val="between"/>
      </c:valAx>
    </c:plotArea>
    <c:plotVisOnly val="1"/>
    <c:dispBlanksAs val="gap"/>
    <c:showDLblsOverMax val="0"/>
  </c:chart>
  <c:spPr>
    <a:ln w="9525">
      <a:noFill/>
    </a:ln>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Palladium / Data Set #1</a:t>
            </a:r>
          </a:p>
        </c:rich>
      </c:tx>
      <c:overlay val="0"/>
    </c:title>
    <c:autoTitleDeleted val="0"/>
    <c:plotArea>
      <c:layout/>
      <c:lineChart>
        <c:grouping val="standard"/>
        <c:varyColors val="0"/>
        <c:ser>
          <c:idx val="0"/>
          <c:order val="0"/>
          <c:spPr>
            <a:ln>
              <a:solidFill>
                <a:srgbClr val="333399"/>
              </a:solidFill>
              <a:prstDash val="solid"/>
            </a:ln>
          </c:spPr>
          <c:cat>
            <c:numRef>
              <c:f>Data!$A$2:$A$157</c:f>
              <c:numCache>
                <c:formatCode>mmm\-yy</c:formatCode>
                <c:ptCount val="156"/>
                <c:pt idx="0">
                  <c:v>35431</c:v>
                </c:pt>
                <c:pt idx="1">
                  <c:v>35462</c:v>
                </c:pt>
                <c:pt idx="2">
                  <c:v>35490</c:v>
                </c:pt>
                <c:pt idx="3">
                  <c:v>35521</c:v>
                </c:pt>
                <c:pt idx="4">
                  <c:v>35551</c:v>
                </c:pt>
                <c:pt idx="5">
                  <c:v>35582</c:v>
                </c:pt>
                <c:pt idx="6">
                  <c:v>35612</c:v>
                </c:pt>
                <c:pt idx="7">
                  <c:v>35643</c:v>
                </c:pt>
                <c:pt idx="8">
                  <c:v>35674</c:v>
                </c:pt>
                <c:pt idx="9">
                  <c:v>35704</c:v>
                </c:pt>
                <c:pt idx="10">
                  <c:v>35735</c:v>
                </c:pt>
                <c:pt idx="11">
                  <c:v>35765</c:v>
                </c:pt>
                <c:pt idx="12">
                  <c:v>35796</c:v>
                </c:pt>
                <c:pt idx="13">
                  <c:v>35827</c:v>
                </c:pt>
                <c:pt idx="14">
                  <c:v>35855</c:v>
                </c:pt>
                <c:pt idx="15">
                  <c:v>35886</c:v>
                </c:pt>
                <c:pt idx="16">
                  <c:v>35916</c:v>
                </c:pt>
                <c:pt idx="17">
                  <c:v>35947</c:v>
                </c:pt>
                <c:pt idx="18">
                  <c:v>35977</c:v>
                </c:pt>
                <c:pt idx="19">
                  <c:v>36008</c:v>
                </c:pt>
                <c:pt idx="20">
                  <c:v>36039</c:v>
                </c:pt>
                <c:pt idx="21">
                  <c:v>36069</c:v>
                </c:pt>
                <c:pt idx="22">
                  <c:v>36100</c:v>
                </c:pt>
                <c:pt idx="23">
                  <c:v>36130</c:v>
                </c:pt>
                <c:pt idx="24">
                  <c:v>36161</c:v>
                </c:pt>
                <c:pt idx="25">
                  <c:v>36192</c:v>
                </c:pt>
                <c:pt idx="26">
                  <c:v>36220</c:v>
                </c:pt>
                <c:pt idx="27">
                  <c:v>36251</c:v>
                </c:pt>
                <c:pt idx="28">
                  <c:v>36281</c:v>
                </c:pt>
                <c:pt idx="29">
                  <c:v>36312</c:v>
                </c:pt>
                <c:pt idx="30">
                  <c:v>36342</c:v>
                </c:pt>
                <c:pt idx="31">
                  <c:v>36373</c:v>
                </c:pt>
                <c:pt idx="32">
                  <c:v>36404</c:v>
                </c:pt>
                <c:pt idx="33">
                  <c:v>36434</c:v>
                </c:pt>
                <c:pt idx="34">
                  <c:v>36465</c:v>
                </c:pt>
                <c:pt idx="35">
                  <c:v>36495</c:v>
                </c:pt>
                <c:pt idx="36">
                  <c:v>36526</c:v>
                </c:pt>
                <c:pt idx="37">
                  <c:v>36557</c:v>
                </c:pt>
                <c:pt idx="38">
                  <c:v>36586</c:v>
                </c:pt>
                <c:pt idx="39">
                  <c:v>36617</c:v>
                </c:pt>
                <c:pt idx="40">
                  <c:v>36647</c:v>
                </c:pt>
                <c:pt idx="41">
                  <c:v>36678</c:v>
                </c:pt>
                <c:pt idx="42">
                  <c:v>36708</c:v>
                </c:pt>
                <c:pt idx="43">
                  <c:v>36739</c:v>
                </c:pt>
                <c:pt idx="44">
                  <c:v>36770</c:v>
                </c:pt>
                <c:pt idx="45">
                  <c:v>36800</c:v>
                </c:pt>
                <c:pt idx="46">
                  <c:v>36831</c:v>
                </c:pt>
                <c:pt idx="47">
                  <c:v>36861</c:v>
                </c:pt>
                <c:pt idx="48">
                  <c:v>36892</c:v>
                </c:pt>
                <c:pt idx="49">
                  <c:v>36923</c:v>
                </c:pt>
                <c:pt idx="50">
                  <c:v>36951</c:v>
                </c:pt>
                <c:pt idx="51">
                  <c:v>36982</c:v>
                </c:pt>
                <c:pt idx="52">
                  <c:v>37012</c:v>
                </c:pt>
                <c:pt idx="53">
                  <c:v>37043</c:v>
                </c:pt>
                <c:pt idx="54">
                  <c:v>37073</c:v>
                </c:pt>
                <c:pt idx="55">
                  <c:v>37104</c:v>
                </c:pt>
                <c:pt idx="56">
                  <c:v>37135</c:v>
                </c:pt>
                <c:pt idx="57">
                  <c:v>37165</c:v>
                </c:pt>
                <c:pt idx="58">
                  <c:v>37196</c:v>
                </c:pt>
                <c:pt idx="59">
                  <c:v>37226</c:v>
                </c:pt>
                <c:pt idx="60">
                  <c:v>37257</c:v>
                </c:pt>
                <c:pt idx="61">
                  <c:v>37288</c:v>
                </c:pt>
                <c:pt idx="62">
                  <c:v>37316</c:v>
                </c:pt>
                <c:pt idx="63">
                  <c:v>37347</c:v>
                </c:pt>
                <c:pt idx="64">
                  <c:v>37377</c:v>
                </c:pt>
                <c:pt idx="65">
                  <c:v>37408</c:v>
                </c:pt>
                <c:pt idx="66">
                  <c:v>37438</c:v>
                </c:pt>
                <c:pt idx="67">
                  <c:v>37469</c:v>
                </c:pt>
                <c:pt idx="68">
                  <c:v>37500</c:v>
                </c:pt>
                <c:pt idx="69">
                  <c:v>37530</c:v>
                </c:pt>
                <c:pt idx="70">
                  <c:v>37561</c:v>
                </c:pt>
                <c:pt idx="71">
                  <c:v>37591</c:v>
                </c:pt>
                <c:pt idx="72">
                  <c:v>37622</c:v>
                </c:pt>
                <c:pt idx="73">
                  <c:v>37653</c:v>
                </c:pt>
                <c:pt idx="74">
                  <c:v>37681</c:v>
                </c:pt>
                <c:pt idx="75">
                  <c:v>37712</c:v>
                </c:pt>
                <c:pt idx="76">
                  <c:v>37742</c:v>
                </c:pt>
                <c:pt idx="77">
                  <c:v>37773</c:v>
                </c:pt>
                <c:pt idx="78">
                  <c:v>37803</c:v>
                </c:pt>
                <c:pt idx="79">
                  <c:v>37834</c:v>
                </c:pt>
                <c:pt idx="80">
                  <c:v>37865</c:v>
                </c:pt>
                <c:pt idx="81">
                  <c:v>37895</c:v>
                </c:pt>
                <c:pt idx="82">
                  <c:v>37926</c:v>
                </c:pt>
                <c:pt idx="83">
                  <c:v>37956</c:v>
                </c:pt>
                <c:pt idx="84">
                  <c:v>37987</c:v>
                </c:pt>
                <c:pt idx="85">
                  <c:v>38018</c:v>
                </c:pt>
                <c:pt idx="86">
                  <c:v>38047</c:v>
                </c:pt>
                <c:pt idx="87">
                  <c:v>38078</c:v>
                </c:pt>
                <c:pt idx="88">
                  <c:v>38108</c:v>
                </c:pt>
                <c:pt idx="89">
                  <c:v>38139</c:v>
                </c:pt>
                <c:pt idx="90">
                  <c:v>38169</c:v>
                </c:pt>
                <c:pt idx="91">
                  <c:v>38200</c:v>
                </c:pt>
                <c:pt idx="92">
                  <c:v>38231</c:v>
                </c:pt>
                <c:pt idx="93">
                  <c:v>38261</c:v>
                </c:pt>
                <c:pt idx="94">
                  <c:v>38292</c:v>
                </c:pt>
                <c:pt idx="95">
                  <c:v>38322</c:v>
                </c:pt>
                <c:pt idx="96">
                  <c:v>38353</c:v>
                </c:pt>
                <c:pt idx="97">
                  <c:v>38384</c:v>
                </c:pt>
                <c:pt idx="98">
                  <c:v>38412</c:v>
                </c:pt>
                <c:pt idx="99">
                  <c:v>38443</c:v>
                </c:pt>
                <c:pt idx="100">
                  <c:v>38473</c:v>
                </c:pt>
                <c:pt idx="101">
                  <c:v>38504</c:v>
                </c:pt>
                <c:pt idx="102">
                  <c:v>38534</c:v>
                </c:pt>
                <c:pt idx="103">
                  <c:v>38565</c:v>
                </c:pt>
                <c:pt idx="104">
                  <c:v>38596</c:v>
                </c:pt>
                <c:pt idx="105">
                  <c:v>38626</c:v>
                </c:pt>
                <c:pt idx="106">
                  <c:v>38657</c:v>
                </c:pt>
                <c:pt idx="107">
                  <c:v>38687</c:v>
                </c:pt>
                <c:pt idx="108">
                  <c:v>38718</c:v>
                </c:pt>
                <c:pt idx="109">
                  <c:v>38749</c:v>
                </c:pt>
                <c:pt idx="110">
                  <c:v>38777</c:v>
                </c:pt>
                <c:pt idx="111">
                  <c:v>38808</c:v>
                </c:pt>
                <c:pt idx="112">
                  <c:v>38838</c:v>
                </c:pt>
                <c:pt idx="113">
                  <c:v>38869</c:v>
                </c:pt>
                <c:pt idx="114">
                  <c:v>38899</c:v>
                </c:pt>
                <c:pt idx="115">
                  <c:v>38930</c:v>
                </c:pt>
                <c:pt idx="116">
                  <c:v>38961</c:v>
                </c:pt>
                <c:pt idx="117">
                  <c:v>38991</c:v>
                </c:pt>
                <c:pt idx="118">
                  <c:v>39022</c:v>
                </c:pt>
                <c:pt idx="119">
                  <c:v>39052</c:v>
                </c:pt>
                <c:pt idx="120">
                  <c:v>39083</c:v>
                </c:pt>
                <c:pt idx="121">
                  <c:v>39114</c:v>
                </c:pt>
                <c:pt idx="122">
                  <c:v>39142</c:v>
                </c:pt>
                <c:pt idx="123">
                  <c:v>39173</c:v>
                </c:pt>
                <c:pt idx="124">
                  <c:v>39203</c:v>
                </c:pt>
                <c:pt idx="125">
                  <c:v>39234</c:v>
                </c:pt>
                <c:pt idx="126">
                  <c:v>39264</c:v>
                </c:pt>
                <c:pt idx="127">
                  <c:v>39295</c:v>
                </c:pt>
                <c:pt idx="128">
                  <c:v>39326</c:v>
                </c:pt>
                <c:pt idx="129">
                  <c:v>39356</c:v>
                </c:pt>
                <c:pt idx="130">
                  <c:v>39387</c:v>
                </c:pt>
                <c:pt idx="131">
                  <c:v>39417</c:v>
                </c:pt>
                <c:pt idx="132">
                  <c:v>39448</c:v>
                </c:pt>
                <c:pt idx="133">
                  <c:v>39479</c:v>
                </c:pt>
                <c:pt idx="134">
                  <c:v>39508</c:v>
                </c:pt>
                <c:pt idx="135">
                  <c:v>39539</c:v>
                </c:pt>
                <c:pt idx="136">
                  <c:v>39569</c:v>
                </c:pt>
                <c:pt idx="137">
                  <c:v>39600</c:v>
                </c:pt>
                <c:pt idx="138">
                  <c:v>39630</c:v>
                </c:pt>
                <c:pt idx="139">
                  <c:v>39661</c:v>
                </c:pt>
                <c:pt idx="140">
                  <c:v>39692</c:v>
                </c:pt>
                <c:pt idx="141">
                  <c:v>39722</c:v>
                </c:pt>
                <c:pt idx="142">
                  <c:v>39753</c:v>
                </c:pt>
                <c:pt idx="143">
                  <c:v>39783</c:v>
                </c:pt>
                <c:pt idx="144">
                  <c:v>39814</c:v>
                </c:pt>
                <c:pt idx="145">
                  <c:v>39845</c:v>
                </c:pt>
                <c:pt idx="146">
                  <c:v>39873</c:v>
                </c:pt>
                <c:pt idx="147">
                  <c:v>39904</c:v>
                </c:pt>
                <c:pt idx="148">
                  <c:v>39934</c:v>
                </c:pt>
                <c:pt idx="149">
                  <c:v>39965</c:v>
                </c:pt>
                <c:pt idx="150">
                  <c:v>39995</c:v>
                </c:pt>
                <c:pt idx="151">
                  <c:v>40026</c:v>
                </c:pt>
                <c:pt idx="152">
                  <c:v>40057</c:v>
                </c:pt>
                <c:pt idx="153">
                  <c:v>40087</c:v>
                </c:pt>
                <c:pt idx="154">
                  <c:v>40118</c:v>
                </c:pt>
                <c:pt idx="155">
                  <c:v>40148</c:v>
                </c:pt>
              </c:numCache>
            </c:numRef>
          </c:cat>
          <c:val>
            <c:numRef>
              <c:f>Data!$E$2:$E$157</c:f>
              <c:numCache>
                <c:formatCode>General</c:formatCode>
                <c:ptCount val="156"/>
                <c:pt idx="0">
                  <c:v>121.675</c:v>
                </c:pt>
                <c:pt idx="1">
                  <c:v>137.26669999999999</c:v>
                </c:pt>
                <c:pt idx="2">
                  <c:v>148.7895</c:v>
                </c:pt>
                <c:pt idx="3">
                  <c:v>153.4659</c:v>
                </c:pt>
                <c:pt idx="4">
                  <c:v>170.95259999999999</c:v>
                </c:pt>
                <c:pt idx="5">
                  <c:v>201.97620000000001</c:v>
                </c:pt>
                <c:pt idx="6">
                  <c:v>187.39769999999999</c:v>
                </c:pt>
                <c:pt idx="7">
                  <c:v>213</c:v>
                </c:pt>
                <c:pt idx="8">
                  <c:v>190.47730000000001</c:v>
                </c:pt>
                <c:pt idx="9">
                  <c:v>205.02170000000001</c:v>
                </c:pt>
                <c:pt idx="10">
                  <c:v>207.9</c:v>
                </c:pt>
                <c:pt idx="11">
                  <c:v>198.52629999999999</c:v>
                </c:pt>
                <c:pt idx="12">
                  <c:v>225.83750000000001</c:v>
                </c:pt>
                <c:pt idx="13">
                  <c:v>237.02500000000001</c:v>
                </c:pt>
                <c:pt idx="14">
                  <c:v>262.2045</c:v>
                </c:pt>
                <c:pt idx="15">
                  <c:v>323.625</c:v>
                </c:pt>
                <c:pt idx="16">
                  <c:v>353.42110000000002</c:v>
                </c:pt>
                <c:pt idx="17">
                  <c:v>286.25</c:v>
                </c:pt>
                <c:pt idx="18">
                  <c:v>306.4545</c:v>
                </c:pt>
                <c:pt idx="19">
                  <c:v>286.52629999999999</c:v>
                </c:pt>
                <c:pt idx="20">
                  <c:v>282.9545</c:v>
                </c:pt>
                <c:pt idx="21">
                  <c:v>278.41669999999999</c:v>
                </c:pt>
                <c:pt idx="22">
                  <c:v>278.625</c:v>
                </c:pt>
                <c:pt idx="23">
                  <c:v>296.67110000000002</c:v>
                </c:pt>
                <c:pt idx="24">
                  <c:v>321.8125</c:v>
                </c:pt>
                <c:pt idx="25">
                  <c:v>351.13749999999999</c:v>
                </c:pt>
                <c:pt idx="26">
                  <c:v>352.7174</c:v>
                </c:pt>
                <c:pt idx="27">
                  <c:v>359.51249999999999</c:v>
                </c:pt>
                <c:pt idx="28">
                  <c:v>328.13159999999999</c:v>
                </c:pt>
                <c:pt idx="29">
                  <c:v>336.72949999999997</c:v>
                </c:pt>
                <c:pt idx="30">
                  <c:v>332.7045</c:v>
                </c:pt>
                <c:pt idx="31">
                  <c:v>340.03570000000002</c:v>
                </c:pt>
                <c:pt idx="32">
                  <c:v>361.625</c:v>
                </c:pt>
                <c:pt idx="33">
                  <c:v>387</c:v>
                </c:pt>
                <c:pt idx="34">
                  <c:v>400.84089999999998</c:v>
                </c:pt>
                <c:pt idx="35">
                  <c:v>423.52629999999999</c:v>
                </c:pt>
                <c:pt idx="36">
                  <c:v>452.35</c:v>
                </c:pt>
                <c:pt idx="37">
                  <c:v>635.09519999999998</c:v>
                </c:pt>
                <c:pt idx="38">
                  <c:v>664.34780000000001</c:v>
                </c:pt>
                <c:pt idx="39">
                  <c:v>573.15790000000004</c:v>
                </c:pt>
                <c:pt idx="40">
                  <c:v>572.63639999999998</c:v>
                </c:pt>
                <c:pt idx="41">
                  <c:v>647.54549999999995</c:v>
                </c:pt>
                <c:pt idx="42">
                  <c:v>704.80949999999996</c:v>
                </c:pt>
                <c:pt idx="43">
                  <c:v>761.36360000000002</c:v>
                </c:pt>
                <c:pt idx="44">
                  <c:v>728.52380000000005</c:v>
                </c:pt>
                <c:pt idx="45">
                  <c:v>739.54549999999995</c:v>
                </c:pt>
                <c:pt idx="46">
                  <c:v>784.13639999999998</c:v>
                </c:pt>
                <c:pt idx="47">
                  <c:v>910.58820000000003</c:v>
                </c:pt>
                <c:pt idx="48">
                  <c:v>1041.5454999999999</c:v>
                </c:pt>
                <c:pt idx="49">
                  <c:v>971.35</c:v>
                </c:pt>
                <c:pt idx="50">
                  <c:v>779.40909999999997</c:v>
                </c:pt>
                <c:pt idx="51">
                  <c:v>698.21050000000002</c:v>
                </c:pt>
                <c:pt idx="52">
                  <c:v>654.23810000000003</c:v>
                </c:pt>
                <c:pt idx="53">
                  <c:v>613.73810000000003</c:v>
                </c:pt>
                <c:pt idx="54">
                  <c:v>524.5</c:v>
                </c:pt>
                <c:pt idx="55">
                  <c:v>454.59089999999998</c:v>
                </c:pt>
                <c:pt idx="56">
                  <c:v>443.3</c:v>
                </c:pt>
                <c:pt idx="57">
                  <c:v>335.08699999999999</c:v>
                </c:pt>
                <c:pt idx="58">
                  <c:v>328.90910000000002</c:v>
                </c:pt>
                <c:pt idx="59">
                  <c:v>398.64710000000002</c:v>
                </c:pt>
                <c:pt idx="60">
                  <c:v>409.59089999999998</c:v>
                </c:pt>
                <c:pt idx="61">
                  <c:v>374.15</c:v>
                </c:pt>
                <c:pt idx="62">
                  <c:v>374.6</c:v>
                </c:pt>
                <c:pt idx="63">
                  <c:v>369.52379999999999</c:v>
                </c:pt>
                <c:pt idx="64">
                  <c:v>356.4545</c:v>
                </c:pt>
                <c:pt idx="65">
                  <c:v>334.83330000000001</c:v>
                </c:pt>
                <c:pt idx="66">
                  <c:v>322.86360000000002</c:v>
                </c:pt>
                <c:pt idx="67">
                  <c:v>324.95240000000001</c:v>
                </c:pt>
                <c:pt idx="68">
                  <c:v>328.1429</c:v>
                </c:pt>
                <c:pt idx="69">
                  <c:v>316.7826</c:v>
                </c:pt>
                <c:pt idx="70">
                  <c:v>285.38099999999997</c:v>
                </c:pt>
                <c:pt idx="71">
                  <c:v>242.61109999999999</c:v>
                </c:pt>
                <c:pt idx="72">
                  <c:v>255.31819999999999</c:v>
                </c:pt>
                <c:pt idx="73">
                  <c:v>253.2</c:v>
                </c:pt>
                <c:pt idx="74">
                  <c:v>223.83330000000001</c:v>
                </c:pt>
                <c:pt idx="75">
                  <c:v>162.4</c:v>
                </c:pt>
                <c:pt idx="76">
                  <c:v>166.85</c:v>
                </c:pt>
                <c:pt idx="77">
                  <c:v>179.47620000000001</c:v>
                </c:pt>
                <c:pt idx="78">
                  <c:v>173.2174</c:v>
                </c:pt>
                <c:pt idx="79">
                  <c:v>181.92500000000001</c:v>
                </c:pt>
                <c:pt idx="80">
                  <c:v>210.9091</c:v>
                </c:pt>
                <c:pt idx="81">
                  <c:v>201.1087</c:v>
                </c:pt>
                <c:pt idx="82">
                  <c:v>196.75</c:v>
                </c:pt>
                <c:pt idx="83">
                  <c:v>198.51320000000001</c:v>
                </c:pt>
                <c:pt idx="84">
                  <c:v>217.46430000000001</c:v>
                </c:pt>
                <c:pt idx="85">
                  <c:v>235.4375</c:v>
                </c:pt>
                <c:pt idx="86">
                  <c:v>269.66300000000001</c:v>
                </c:pt>
                <c:pt idx="87">
                  <c:v>296.02499999999998</c:v>
                </c:pt>
                <c:pt idx="88">
                  <c:v>246.13159999999999</c:v>
                </c:pt>
                <c:pt idx="89">
                  <c:v>228.81819999999999</c:v>
                </c:pt>
                <c:pt idx="90">
                  <c:v>220.2841</c:v>
                </c:pt>
                <c:pt idx="91">
                  <c:v>215.44049999999999</c:v>
                </c:pt>
                <c:pt idx="92">
                  <c:v>211.5</c:v>
                </c:pt>
                <c:pt idx="93">
                  <c:v>218.1429</c:v>
                </c:pt>
                <c:pt idx="94">
                  <c:v>213.7045</c:v>
                </c:pt>
                <c:pt idx="95">
                  <c:v>192.02629999999999</c:v>
                </c:pt>
                <c:pt idx="96">
                  <c:v>186.02500000000001</c:v>
                </c:pt>
                <c:pt idx="97">
                  <c:v>182.27500000000001</c:v>
                </c:pt>
                <c:pt idx="98">
                  <c:v>197.82140000000001</c:v>
                </c:pt>
                <c:pt idx="99">
                  <c:v>198.7381</c:v>
                </c:pt>
                <c:pt idx="100">
                  <c:v>189.6</c:v>
                </c:pt>
                <c:pt idx="101">
                  <c:v>186.5455</c:v>
                </c:pt>
                <c:pt idx="102">
                  <c:v>184.5</c:v>
                </c:pt>
                <c:pt idx="103">
                  <c:v>186.61359999999999</c:v>
                </c:pt>
                <c:pt idx="104">
                  <c:v>187.5455</c:v>
                </c:pt>
                <c:pt idx="105">
                  <c:v>207.69049999999999</c:v>
                </c:pt>
                <c:pt idx="106">
                  <c:v>245.2955</c:v>
                </c:pt>
                <c:pt idx="107">
                  <c:v>266.13889999999998</c:v>
                </c:pt>
                <c:pt idx="108">
                  <c:v>274.32499999999999</c:v>
                </c:pt>
                <c:pt idx="109">
                  <c:v>289.3</c:v>
                </c:pt>
                <c:pt idx="110">
                  <c:v>310.1739</c:v>
                </c:pt>
                <c:pt idx="111">
                  <c:v>352.70830000000001</c:v>
                </c:pt>
                <c:pt idx="112">
                  <c:v>370</c:v>
                </c:pt>
                <c:pt idx="113">
                  <c:v>317.30950000000001</c:v>
                </c:pt>
                <c:pt idx="114">
                  <c:v>318.23750000000001</c:v>
                </c:pt>
                <c:pt idx="115">
                  <c:v>329.40910000000002</c:v>
                </c:pt>
                <c:pt idx="116">
                  <c:v>322.97620000000001</c:v>
                </c:pt>
                <c:pt idx="117">
                  <c:v>313.02269999999999</c:v>
                </c:pt>
                <c:pt idx="118">
                  <c:v>324.56819999999999</c:v>
                </c:pt>
                <c:pt idx="119">
                  <c:v>325.94439999999997</c:v>
                </c:pt>
                <c:pt idx="120">
                  <c:v>337.0455</c:v>
                </c:pt>
                <c:pt idx="121">
                  <c:v>341.8125</c:v>
                </c:pt>
                <c:pt idx="122">
                  <c:v>350.125</c:v>
                </c:pt>
                <c:pt idx="123">
                  <c:v>368.18419999999998</c:v>
                </c:pt>
                <c:pt idx="124">
                  <c:v>367.16669999999999</c:v>
                </c:pt>
                <c:pt idx="125">
                  <c:v>368.66669999999999</c:v>
                </c:pt>
                <c:pt idx="126">
                  <c:v>366.15910000000002</c:v>
                </c:pt>
                <c:pt idx="127">
                  <c:v>343.72620000000001</c:v>
                </c:pt>
                <c:pt idx="128">
                  <c:v>334.58749999999998</c:v>
                </c:pt>
                <c:pt idx="129">
                  <c:v>365.6087</c:v>
                </c:pt>
                <c:pt idx="130">
                  <c:v>362.7045</c:v>
                </c:pt>
                <c:pt idx="131">
                  <c:v>350.55880000000002</c:v>
                </c:pt>
                <c:pt idx="132">
                  <c:v>374.2045</c:v>
                </c:pt>
                <c:pt idx="133">
                  <c:v>468.88099999999997</c:v>
                </c:pt>
                <c:pt idx="134">
                  <c:v>488.73680000000002</c:v>
                </c:pt>
                <c:pt idx="135">
                  <c:v>445.86360000000002</c:v>
                </c:pt>
                <c:pt idx="136">
                  <c:v>435.27499999999998</c:v>
                </c:pt>
                <c:pt idx="137">
                  <c:v>449.57139999999998</c:v>
                </c:pt>
                <c:pt idx="138">
                  <c:v>426.30430000000001</c:v>
                </c:pt>
                <c:pt idx="139">
                  <c:v>315.89999999999998</c:v>
                </c:pt>
                <c:pt idx="140">
                  <c:v>247.31819999999999</c:v>
                </c:pt>
                <c:pt idx="141">
                  <c:v>190.73910000000001</c:v>
                </c:pt>
                <c:pt idx="142">
                  <c:v>217.5</c:v>
                </c:pt>
              </c:numCache>
            </c:numRef>
          </c:val>
          <c:smooth val="0"/>
        </c:ser>
        <c:dLbls>
          <c:showLegendKey val="0"/>
          <c:showVal val="0"/>
          <c:showCatName val="0"/>
          <c:showSerName val="0"/>
          <c:showPercent val="0"/>
          <c:showBubbleSize val="0"/>
        </c:dLbls>
        <c:marker val="1"/>
        <c:smooth val="0"/>
        <c:axId val="968135736"/>
        <c:axId val="968132208"/>
      </c:lineChart>
      <c:dateAx>
        <c:axId val="968135736"/>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968132208"/>
        <c:crosses val="autoZero"/>
        <c:auto val="1"/>
        <c:lblOffset val="100"/>
        <c:baseTimeUnit val="months"/>
      </c:dateAx>
      <c:valAx>
        <c:axId val="968132208"/>
        <c:scaling>
          <c:orientation val="minMax"/>
        </c:scaling>
        <c:delete val="0"/>
        <c:axPos val="l"/>
        <c:numFmt formatCode="General" sourceLinked="0"/>
        <c:majorTickMark val="out"/>
        <c:minorTickMark val="none"/>
        <c:tickLblPos val="nextTo"/>
        <c:txPr>
          <a:bodyPr/>
          <a:lstStyle/>
          <a:p>
            <a:pPr>
              <a:defRPr sz="800" b="0"/>
            </a:pPr>
            <a:endParaRPr lang="en-US"/>
          </a:p>
        </c:txPr>
        <c:crossAx val="968135736"/>
        <c:crosses val="autoZero"/>
        <c:crossBetween val="between"/>
      </c:valAx>
    </c:plotArea>
    <c:plotVisOnly val="1"/>
    <c:dispBlanksAs val="gap"/>
    <c:showDLblsOverMax val="0"/>
  </c:chart>
  <c:spPr>
    <a:ln w="9525">
      <a:noFill/>
    </a:ln>
  </c:sp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Go Diff / Data Set #1</a:t>
            </a:r>
          </a:p>
        </c:rich>
      </c:tx>
      <c:layout/>
      <c:overlay val="0"/>
    </c:title>
    <c:autoTitleDeleted val="0"/>
    <c:plotArea>
      <c:layout/>
      <c:lineChart>
        <c:grouping val="standard"/>
        <c:varyColors val="0"/>
        <c:ser>
          <c:idx val="0"/>
          <c:order val="0"/>
          <c:tx>
            <c:strRef>
              <c:f>Data!$F$2</c:f>
              <c:strCache>
                <c:ptCount val="1"/>
              </c:strCache>
            </c:strRef>
          </c:tx>
          <c:spPr>
            <a:ln>
              <a:solidFill>
                <a:srgbClr val="333399"/>
              </a:solidFill>
              <a:prstDash val="solid"/>
            </a:ln>
          </c:spPr>
          <c:cat>
            <c:numRef>
              <c:f>Data!$A$2:$A$157</c:f>
              <c:numCache>
                <c:formatCode>mmm\-yy</c:formatCode>
                <c:ptCount val="156"/>
                <c:pt idx="0">
                  <c:v>35431</c:v>
                </c:pt>
                <c:pt idx="1">
                  <c:v>35462</c:v>
                </c:pt>
                <c:pt idx="2">
                  <c:v>35490</c:v>
                </c:pt>
                <c:pt idx="3">
                  <c:v>35521</c:v>
                </c:pt>
                <c:pt idx="4">
                  <c:v>35551</c:v>
                </c:pt>
                <c:pt idx="5">
                  <c:v>35582</c:v>
                </c:pt>
                <c:pt idx="6">
                  <c:v>35612</c:v>
                </c:pt>
                <c:pt idx="7">
                  <c:v>35643</c:v>
                </c:pt>
                <c:pt idx="8">
                  <c:v>35674</c:v>
                </c:pt>
                <c:pt idx="9">
                  <c:v>35704</c:v>
                </c:pt>
                <c:pt idx="10">
                  <c:v>35735</c:v>
                </c:pt>
                <c:pt idx="11">
                  <c:v>35765</c:v>
                </c:pt>
                <c:pt idx="12">
                  <c:v>35796</c:v>
                </c:pt>
                <c:pt idx="13">
                  <c:v>35827</c:v>
                </c:pt>
                <c:pt idx="14">
                  <c:v>35855</c:v>
                </c:pt>
                <c:pt idx="15">
                  <c:v>35886</c:v>
                </c:pt>
                <c:pt idx="16">
                  <c:v>35916</c:v>
                </c:pt>
                <c:pt idx="17">
                  <c:v>35947</c:v>
                </c:pt>
                <c:pt idx="18">
                  <c:v>35977</c:v>
                </c:pt>
                <c:pt idx="19">
                  <c:v>36008</c:v>
                </c:pt>
                <c:pt idx="20">
                  <c:v>36039</c:v>
                </c:pt>
                <c:pt idx="21">
                  <c:v>36069</c:v>
                </c:pt>
                <c:pt idx="22">
                  <c:v>36100</c:v>
                </c:pt>
                <c:pt idx="23">
                  <c:v>36130</c:v>
                </c:pt>
                <c:pt idx="24">
                  <c:v>36161</c:v>
                </c:pt>
                <c:pt idx="25">
                  <c:v>36192</c:v>
                </c:pt>
                <c:pt idx="26">
                  <c:v>36220</c:v>
                </c:pt>
                <c:pt idx="27">
                  <c:v>36251</c:v>
                </c:pt>
                <c:pt idx="28">
                  <c:v>36281</c:v>
                </c:pt>
                <c:pt idx="29">
                  <c:v>36312</c:v>
                </c:pt>
                <c:pt idx="30">
                  <c:v>36342</c:v>
                </c:pt>
                <c:pt idx="31">
                  <c:v>36373</c:v>
                </c:pt>
                <c:pt idx="32">
                  <c:v>36404</c:v>
                </c:pt>
                <c:pt idx="33">
                  <c:v>36434</c:v>
                </c:pt>
                <c:pt idx="34">
                  <c:v>36465</c:v>
                </c:pt>
                <c:pt idx="35">
                  <c:v>36495</c:v>
                </c:pt>
                <c:pt idx="36">
                  <c:v>36526</c:v>
                </c:pt>
                <c:pt idx="37">
                  <c:v>36557</c:v>
                </c:pt>
                <c:pt idx="38">
                  <c:v>36586</c:v>
                </c:pt>
                <c:pt idx="39">
                  <c:v>36617</c:v>
                </c:pt>
                <c:pt idx="40">
                  <c:v>36647</c:v>
                </c:pt>
                <c:pt idx="41">
                  <c:v>36678</c:v>
                </c:pt>
                <c:pt idx="42">
                  <c:v>36708</c:v>
                </c:pt>
                <c:pt idx="43">
                  <c:v>36739</c:v>
                </c:pt>
                <c:pt idx="44">
                  <c:v>36770</c:v>
                </c:pt>
                <c:pt idx="45">
                  <c:v>36800</c:v>
                </c:pt>
                <c:pt idx="46">
                  <c:v>36831</c:v>
                </c:pt>
                <c:pt idx="47">
                  <c:v>36861</c:v>
                </c:pt>
                <c:pt idx="48">
                  <c:v>36892</c:v>
                </c:pt>
                <c:pt idx="49">
                  <c:v>36923</c:v>
                </c:pt>
                <c:pt idx="50">
                  <c:v>36951</c:v>
                </c:pt>
                <c:pt idx="51">
                  <c:v>36982</c:v>
                </c:pt>
                <c:pt idx="52">
                  <c:v>37012</c:v>
                </c:pt>
                <c:pt idx="53">
                  <c:v>37043</c:v>
                </c:pt>
                <c:pt idx="54">
                  <c:v>37073</c:v>
                </c:pt>
                <c:pt idx="55">
                  <c:v>37104</c:v>
                </c:pt>
                <c:pt idx="56">
                  <c:v>37135</c:v>
                </c:pt>
                <c:pt idx="57">
                  <c:v>37165</c:v>
                </c:pt>
                <c:pt idx="58">
                  <c:v>37196</c:v>
                </c:pt>
                <c:pt idx="59">
                  <c:v>37226</c:v>
                </c:pt>
                <c:pt idx="60">
                  <c:v>37257</c:v>
                </c:pt>
                <c:pt idx="61">
                  <c:v>37288</c:v>
                </c:pt>
                <c:pt idx="62">
                  <c:v>37316</c:v>
                </c:pt>
                <c:pt idx="63">
                  <c:v>37347</c:v>
                </c:pt>
                <c:pt idx="64">
                  <c:v>37377</c:v>
                </c:pt>
                <c:pt idx="65">
                  <c:v>37408</c:v>
                </c:pt>
                <c:pt idx="66">
                  <c:v>37438</c:v>
                </c:pt>
                <c:pt idx="67">
                  <c:v>37469</c:v>
                </c:pt>
                <c:pt idx="68">
                  <c:v>37500</c:v>
                </c:pt>
                <c:pt idx="69">
                  <c:v>37530</c:v>
                </c:pt>
                <c:pt idx="70">
                  <c:v>37561</c:v>
                </c:pt>
                <c:pt idx="71">
                  <c:v>37591</c:v>
                </c:pt>
                <c:pt idx="72">
                  <c:v>37622</c:v>
                </c:pt>
                <c:pt idx="73">
                  <c:v>37653</c:v>
                </c:pt>
                <c:pt idx="74">
                  <c:v>37681</c:v>
                </c:pt>
                <c:pt idx="75">
                  <c:v>37712</c:v>
                </c:pt>
                <c:pt idx="76">
                  <c:v>37742</c:v>
                </c:pt>
                <c:pt idx="77">
                  <c:v>37773</c:v>
                </c:pt>
                <c:pt idx="78">
                  <c:v>37803</c:v>
                </c:pt>
                <c:pt idx="79">
                  <c:v>37834</c:v>
                </c:pt>
                <c:pt idx="80">
                  <c:v>37865</c:v>
                </c:pt>
                <c:pt idx="81">
                  <c:v>37895</c:v>
                </c:pt>
                <c:pt idx="82">
                  <c:v>37926</c:v>
                </c:pt>
                <c:pt idx="83">
                  <c:v>37956</c:v>
                </c:pt>
                <c:pt idx="84">
                  <c:v>37987</c:v>
                </c:pt>
                <c:pt idx="85">
                  <c:v>38018</c:v>
                </c:pt>
                <c:pt idx="86">
                  <c:v>38047</c:v>
                </c:pt>
                <c:pt idx="87">
                  <c:v>38078</c:v>
                </c:pt>
                <c:pt idx="88">
                  <c:v>38108</c:v>
                </c:pt>
                <c:pt idx="89">
                  <c:v>38139</c:v>
                </c:pt>
                <c:pt idx="90">
                  <c:v>38169</c:v>
                </c:pt>
                <c:pt idx="91">
                  <c:v>38200</c:v>
                </c:pt>
                <c:pt idx="92">
                  <c:v>38231</c:v>
                </c:pt>
                <c:pt idx="93">
                  <c:v>38261</c:v>
                </c:pt>
                <c:pt idx="94">
                  <c:v>38292</c:v>
                </c:pt>
                <c:pt idx="95">
                  <c:v>38322</c:v>
                </c:pt>
                <c:pt idx="96">
                  <c:v>38353</c:v>
                </c:pt>
                <c:pt idx="97">
                  <c:v>38384</c:v>
                </c:pt>
                <c:pt idx="98">
                  <c:v>38412</c:v>
                </c:pt>
                <c:pt idx="99">
                  <c:v>38443</c:v>
                </c:pt>
                <c:pt idx="100">
                  <c:v>38473</c:v>
                </c:pt>
                <c:pt idx="101">
                  <c:v>38504</c:v>
                </c:pt>
                <c:pt idx="102">
                  <c:v>38534</c:v>
                </c:pt>
                <c:pt idx="103">
                  <c:v>38565</c:v>
                </c:pt>
                <c:pt idx="104">
                  <c:v>38596</c:v>
                </c:pt>
                <c:pt idx="105">
                  <c:v>38626</c:v>
                </c:pt>
                <c:pt idx="106">
                  <c:v>38657</c:v>
                </c:pt>
                <c:pt idx="107">
                  <c:v>38687</c:v>
                </c:pt>
                <c:pt idx="108">
                  <c:v>38718</c:v>
                </c:pt>
                <c:pt idx="109">
                  <c:v>38749</c:v>
                </c:pt>
                <c:pt idx="110">
                  <c:v>38777</c:v>
                </c:pt>
                <c:pt idx="111">
                  <c:v>38808</c:v>
                </c:pt>
                <c:pt idx="112">
                  <c:v>38838</c:v>
                </c:pt>
                <c:pt idx="113">
                  <c:v>38869</c:v>
                </c:pt>
                <c:pt idx="114">
                  <c:v>38899</c:v>
                </c:pt>
                <c:pt idx="115">
                  <c:v>38930</c:v>
                </c:pt>
                <c:pt idx="116">
                  <c:v>38961</c:v>
                </c:pt>
                <c:pt idx="117">
                  <c:v>38991</c:v>
                </c:pt>
                <c:pt idx="118">
                  <c:v>39022</c:v>
                </c:pt>
                <c:pt idx="119">
                  <c:v>39052</c:v>
                </c:pt>
                <c:pt idx="120">
                  <c:v>39083</c:v>
                </c:pt>
                <c:pt idx="121">
                  <c:v>39114</c:v>
                </c:pt>
                <c:pt idx="122">
                  <c:v>39142</c:v>
                </c:pt>
                <c:pt idx="123">
                  <c:v>39173</c:v>
                </c:pt>
                <c:pt idx="124">
                  <c:v>39203</c:v>
                </c:pt>
                <c:pt idx="125">
                  <c:v>39234</c:v>
                </c:pt>
                <c:pt idx="126">
                  <c:v>39264</c:v>
                </c:pt>
                <c:pt idx="127">
                  <c:v>39295</c:v>
                </c:pt>
                <c:pt idx="128">
                  <c:v>39326</c:v>
                </c:pt>
                <c:pt idx="129">
                  <c:v>39356</c:v>
                </c:pt>
                <c:pt idx="130">
                  <c:v>39387</c:v>
                </c:pt>
                <c:pt idx="131">
                  <c:v>39417</c:v>
                </c:pt>
                <c:pt idx="132">
                  <c:v>39448</c:v>
                </c:pt>
                <c:pt idx="133">
                  <c:v>39479</c:v>
                </c:pt>
                <c:pt idx="134">
                  <c:v>39508</c:v>
                </c:pt>
                <c:pt idx="135">
                  <c:v>39539</c:v>
                </c:pt>
                <c:pt idx="136">
                  <c:v>39569</c:v>
                </c:pt>
                <c:pt idx="137">
                  <c:v>39600</c:v>
                </c:pt>
                <c:pt idx="138">
                  <c:v>39630</c:v>
                </c:pt>
                <c:pt idx="139">
                  <c:v>39661</c:v>
                </c:pt>
                <c:pt idx="140">
                  <c:v>39692</c:v>
                </c:pt>
                <c:pt idx="141">
                  <c:v>39722</c:v>
                </c:pt>
                <c:pt idx="142">
                  <c:v>39753</c:v>
                </c:pt>
                <c:pt idx="143">
                  <c:v>39783</c:v>
                </c:pt>
                <c:pt idx="144">
                  <c:v>39814</c:v>
                </c:pt>
                <c:pt idx="145">
                  <c:v>39845</c:v>
                </c:pt>
                <c:pt idx="146">
                  <c:v>39873</c:v>
                </c:pt>
                <c:pt idx="147">
                  <c:v>39904</c:v>
                </c:pt>
                <c:pt idx="148">
                  <c:v>39934</c:v>
                </c:pt>
                <c:pt idx="149">
                  <c:v>39965</c:v>
                </c:pt>
                <c:pt idx="150">
                  <c:v>39995</c:v>
                </c:pt>
                <c:pt idx="151">
                  <c:v>40026</c:v>
                </c:pt>
                <c:pt idx="152">
                  <c:v>40057</c:v>
                </c:pt>
                <c:pt idx="153">
                  <c:v>40087</c:v>
                </c:pt>
                <c:pt idx="154">
                  <c:v>40118</c:v>
                </c:pt>
                <c:pt idx="155">
                  <c:v>40148</c:v>
                </c:pt>
              </c:numCache>
            </c:numRef>
          </c:cat>
          <c:val>
            <c:numRef>
              <c:f>Data!$F$3:$F$157</c:f>
              <c:numCache>
                <c:formatCode>General</c:formatCode>
                <c:ptCount val="155"/>
                <c:pt idx="0">
                  <c:v>-7.5275000000000318</c:v>
                </c:pt>
                <c:pt idx="1">
                  <c:v>5.225400000000036</c:v>
                </c:pt>
                <c:pt idx="2">
                  <c:v>-7.335200000000043</c:v>
                </c:pt>
                <c:pt idx="3">
                  <c:v>-0.50430000000000064</c:v>
                </c:pt>
                <c:pt idx="4">
                  <c:v>-3.2112999999999943</c:v>
                </c:pt>
                <c:pt idx="5">
                  <c:v>-16.652799999999957</c:v>
                </c:pt>
                <c:pt idx="6">
                  <c:v>-9.4300000000032469E-2</c:v>
                </c:pt>
                <c:pt idx="7">
                  <c:v>-1.1872999999999934</c:v>
                </c:pt>
                <c:pt idx="8">
                  <c:v>2.0489999999999782</c:v>
                </c:pt>
                <c:pt idx="9">
                  <c:v>-18.834199999999953</c:v>
                </c:pt>
                <c:pt idx="10">
                  <c:v>-17.295400000000029</c:v>
                </c:pt>
                <c:pt idx="11">
                  <c:v>0.40789999999998372</c:v>
                </c:pt>
                <c:pt idx="12">
                  <c:v>8.3425000000000296</c:v>
                </c:pt>
                <c:pt idx="13">
                  <c:v>-1.5516000000000076</c:v>
                </c:pt>
                <c:pt idx="14">
                  <c:v>12.344100000000026</c:v>
                </c:pt>
                <c:pt idx="15">
                  <c:v>-9.1850000000000023</c:v>
                </c:pt>
                <c:pt idx="16">
                  <c:v>-6.7818000000000325</c:v>
                </c:pt>
                <c:pt idx="17">
                  <c:v>0.55349999999998545</c:v>
                </c:pt>
                <c:pt idx="18">
                  <c:v>-8.7616999999999621</c:v>
                </c:pt>
                <c:pt idx="19">
                  <c:v>4.8718000000000075</c:v>
                </c:pt>
                <c:pt idx="20">
                  <c:v>7.2407000000000039</c:v>
                </c:pt>
                <c:pt idx="21">
                  <c:v>-1.4531000000000063</c:v>
                </c:pt>
                <c:pt idx="22">
                  <c:v>-3.1510000000000105</c:v>
                </c:pt>
                <c:pt idx="23">
                  <c:v>-4.5484000000000151</c:v>
                </c:pt>
                <c:pt idx="24">
                  <c:v>0.15000000000003411</c:v>
                </c:pt>
                <c:pt idx="25">
                  <c:v>-1.2591000000000463</c:v>
                </c:pt>
                <c:pt idx="26">
                  <c:v>-3.3433999999999742</c:v>
                </c:pt>
                <c:pt idx="27">
                  <c:v>-6.1754000000000246</c:v>
                </c:pt>
                <c:pt idx="28">
                  <c:v>-15.128499999999974</c:v>
                </c:pt>
                <c:pt idx="29">
                  <c:v>-5.2341000000000122</c:v>
                </c:pt>
                <c:pt idx="30">
                  <c:v>0.62529999999998154</c:v>
                </c:pt>
                <c:pt idx="31">
                  <c:v>8.0384000000000242</c:v>
                </c:pt>
                <c:pt idx="32">
                  <c:v>45.975799999999992</c:v>
                </c:pt>
                <c:pt idx="33">
                  <c:v>-17.534899999999993</c:v>
                </c:pt>
                <c:pt idx="34">
                  <c:v>-10.115700000000004</c:v>
                </c:pt>
                <c:pt idx="35">
                  <c:v>1.2316000000000145</c:v>
                </c:pt>
                <c:pt idx="36">
                  <c:v>15.635699999999986</c:v>
                </c:pt>
                <c:pt idx="37">
                  <c:v>-13.546600000000012</c:v>
                </c:pt>
                <c:pt idx="38">
                  <c:v>-6.6864999999999668</c:v>
                </c:pt>
                <c:pt idx="39">
                  <c:v>-4.5230999999999995</c:v>
                </c:pt>
                <c:pt idx="40">
                  <c:v>10.552300000000002</c:v>
                </c:pt>
                <c:pt idx="41">
                  <c:v>-4.1461000000000467</c:v>
                </c:pt>
                <c:pt idx="42">
                  <c:v>-6.8447999999999638</c:v>
                </c:pt>
                <c:pt idx="43">
                  <c:v>-1.0622999999999934</c:v>
                </c:pt>
                <c:pt idx="44">
                  <c:v>-3.6036000000000286</c:v>
                </c:pt>
                <c:pt idx="45">
                  <c:v>-4.0681999999999903</c:v>
                </c:pt>
                <c:pt idx="46">
                  <c:v>5.4426000000000272</c:v>
                </c:pt>
                <c:pt idx="47">
                  <c:v>-5.9630000000000223</c:v>
                </c:pt>
                <c:pt idx="48">
                  <c:v>-3.6213999999999942</c:v>
                </c:pt>
                <c:pt idx="49">
                  <c:v>1.1623000000000161</c:v>
                </c:pt>
                <c:pt idx="50">
                  <c:v>-2.5484000000000151</c:v>
                </c:pt>
                <c:pt idx="51">
                  <c:v>11.875900000000001</c:v>
                </c:pt>
                <c:pt idx="52">
                  <c:v>-2.123800000000017</c:v>
                </c:pt>
                <c:pt idx="53">
                  <c:v>-2.6992000000000189</c:v>
                </c:pt>
                <c:pt idx="54">
                  <c:v>4.8546000000000049</c:v>
                </c:pt>
                <c:pt idx="55">
                  <c:v>11.033600000000035</c:v>
                </c:pt>
                <c:pt idx="56">
                  <c:v>-0.35910000000001219</c:v>
                </c:pt>
                <c:pt idx="57">
                  <c:v>-6.8973000000000297</c:v>
                </c:pt>
                <c:pt idx="58">
                  <c:v>-0.31649999999996226</c:v>
                </c:pt>
                <c:pt idx="59">
                  <c:v>5.6655999999999835</c:v>
                </c:pt>
                <c:pt idx="60">
                  <c:v>13.982300000000009</c:v>
                </c:pt>
                <c:pt idx="61">
                  <c:v>-1.4399999999999977</c:v>
                </c:pt>
                <c:pt idx="62">
                  <c:v>8.6282999999999674</c:v>
                </c:pt>
                <c:pt idx="63">
                  <c:v>11.809900000000027</c:v>
                </c:pt>
                <c:pt idx="64">
                  <c:v>6.684599999999989</c:v>
                </c:pt>
                <c:pt idx="65">
                  <c:v>-7.7642000000000166</c:v>
                </c:pt>
                <c:pt idx="66">
                  <c:v>-3.1587999999999852</c:v>
                </c:pt>
                <c:pt idx="67">
                  <c:v>8.8808999999999969</c:v>
                </c:pt>
                <c:pt idx="68">
                  <c:v>-2.5791999999999575</c:v>
                </c:pt>
                <c:pt idx="69">
                  <c:v>2.5101999999999975</c:v>
                </c:pt>
                <c:pt idx="70">
                  <c:v>12.85269999999997</c:v>
                </c:pt>
                <c:pt idx="71">
                  <c:v>24.939700000000016</c:v>
                </c:pt>
                <c:pt idx="72">
                  <c:v>2.1109000000000151</c:v>
                </c:pt>
                <c:pt idx="73">
                  <c:v>-18.420000000000016</c:v>
                </c:pt>
                <c:pt idx="74">
                  <c:v>-12.370000000000005</c:v>
                </c:pt>
                <c:pt idx="75">
                  <c:v>27.502499999999998</c:v>
                </c:pt>
                <c:pt idx="76">
                  <c:v>0.66989999999998417</c:v>
                </c:pt>
                <c:pt idx="77">
                  <c:v>-5.3327999999999633</c:v>
                </c:pt>
                <c:pt idx="78">
                  <c:v>8.7478999999999587</c:v>
                </c:pt>
                <c:pt idx="79">
                  <c:v>19.177999999999997</c:v>
                </c:pt>
                <c:pt idx="80">
                  <c:v>-2.5899999999978718E-2</c:v>
                </c:pt>
                <c:pt idx="81">
                  <c:v>10.991899999999987</c:v>
                </c:pt>
                <c:pt idx="82">
                  <c:v>17.041100000000029</c:v>
                </c:pt>
                <c:pt idx="83">
                  <c:v>6.8331000000000017</c:v>
                </c:pt>
                <c:pt idx="84">
                  <c:v>-8.9082000000000221</c:v>
                </c:pt>
                <c:pt idx="85">
                  <c:v>1.7898999999999887</c:v>
                </c:pt>
                <c:pt idx="86">
                  <c:v>-3.4073999999999955</c:v>
                </c:pt>
                <c:pt idx="87">
                  <c:v>-19.481099999999969</c:v>
                </c:pt>
                <c:pt idx="88">
                  <c:v>8.5937999999999874</c:v>
                </c:pt>
                <c:pt idx="89">
                  <c:v>5.7181999999999675</c:v>
                </c:pt>
                <c:pt idx="90">
                  <c:v>2.4186000000000263</c:v>
                </c:pt>
                <c:pt idx="91">
                  <c:v>4.7654999999999745</c:v>
                </c:pt>
                <c:pt idx="92">
                  <c:v>15.189300000000003</c:v>
                </c:pt>
                <c:pt idx="93">
                  <c:v>18.838000000000022</c:v>
                </c:pt>
                <c:pt idx="94">
                  <c:v>2.7765999999999735</c:v>
                </c:pt>
                <c:pt idx="95">
                  <c:v>-18.048900000000003</c:v>
                </c:pt>
                <c:pt idx="96">
                  <c:v>-0.67999999999994998</c:v>
                </c:pt>
                <c:pt idx="97">
                  <c:v>10.97139999999996</c:v>
                </c:pt>
                <c:pt idx="98">
                  <c:v>-5.0880999999999972</c:v>
                </c:pt>
                <c:pt idx="99">
                  <c:v>-7.3607999999999834</c:v>
                </c:pt>
                <c:pt idx="100">
                  <c:v>8.7842999999999734</c:v>
                </c:pt>
                <c:pt idx="101">
                  <c:v>-6.1782000000000039</c:v>
                </c:pt>
                <c:pt idx="102">
                  <c:v>13.450900000000047</c:v>
                </c:pt>
                <c:pt idx="103">
                  <c:v>18.109099999999955</c:v>
                </c:pt>
                <c:pt idx="104">
                  <c:v>13.859000000000037</c:v>
                </c:pt>
                <c:pt idx="105">
                  <c:v>6.7774000000000001</c:v>
                </c:pt>
                <c:pt idx="106">
                  <c:v>33.422199999999975</c:v>
                </c:pt>
                <c:pt idx="107">
                  <c:v>39.767099999999971</c:v>
                </c:pt>
                <c:pt idx="108">
                  <c:v>5.1307000000000471</c:v>
                </c:pt>
                <c:pt idx="109">
                  <c:v>2.0984999999999445</c:v>
                </c:pt>
                <c:pt idx="110">
                  <c:v>53.559300000000007</c:v>
                </c:pt>
                <c:pt idx="111">
                  <c:v>65.859700000000089</c:v>
                </c:pt>
                <c:pt idx="112">
                  <c:v>-80.367000000000075</c:v>
                </c:pt>
                <c:pt idx="113">
                  <c:v>37.629500000000007</c:v>
                </c:pt>
                <c:pt idx="114">
                  <c:v>-1.1817999999999529</c:v>
                </c:pt>
                <c:pt idx="115">
                  <c:v>-34.407500000000027</c:v>
                </c:pt>
                <c:pt idx="116">
                  <c:v>-12.406200000000013</c:v>
                </c:pt>
                <c:pt idx="117">
                  <c:v>42.047800000000052</c:v>
                </c:pt>
                <c:pt idx="118">
                  <c:v>1.95799999999997</c:v>
                </c:pt>
                <c:pt idx="119">
                  <c:v>1.3805999999999585</c:v>
                </c:pt>
                <c:pt idx="120">
                  <c:v>33.579100000000039</c:v>
                </c:pt>
                <c:pt idx="121">
                  <c:v>-9.8495000000000346</c:v>
                </c:pt>
                <c:pt idx="122">
                  <c:v>24.472899999999981</c:v>
                </c:pt>
                <c:pt idx="123">
                  <c:v>-12.508899999999926</c:v>
                </c:pt>
                <c:pt idx="124">
                  <c:v>-11.369000000000028</c:v>
                </c:pt>
                <c:pt idx="125">
                  <c:v>9.80499999999995</c:v>
                </c:pt>
                <c:pt idx="126">
                  <c:v>0.11590000000001055</c:v>
                </c:pt>
                <c:pt idx="127">
                  <c:v>47.241100000000074</c:v>
                </c:pt>
                <c:pt idx="128">
                  <c:v>41.951799999999935</c:v>
                </c:pt>
                <c:pt idx="129">
                  <c:v>51.643400000000042</c:v>
                </c:pt>
                <c:pt idx="130">
                  <c:v>-3.0448000000000093</c:v>
                </c:pt>
                <c:pt idx="131">
                  <c:v>77.052999999999997</c:v>
                </c:pt>
                <c:pt idx="132">
                  <c:v>42.041699999999992</c:v>
                </c:pt>
                <c:pt idx="133">
                  <c:v>53.635700000000043</c:v>
                </c:pt>
                <c:pt idx="134">
                  <c:v>-66.228799999999978</c:v>
                </c:pt>
                <c:pt idx="135">
                  <c:v>-21.04200000000003</c:v>
                </c:pt>
                <c:pt idx="136">
                  <c:v>0.82560000000000855</c:v>
                </c:pt>
                <c:pt idx="137">
                  <c:v>50.283599999999979</c:v>
                </c:pt>
                <c:pt idx="138">
                  <c:v>-100.74670000000003</c:v>
                </c:pt>
                <c:pt idx="139">
                  <c:v>-9.0704999999999245</c:v>
                </c:pt>
                <c:pt idx="140">
                  <c:v>-23.334900000000061</c:v>
                </c:pt>
                <c:pt idx="141">
                  <c:v>-45.757100000000037</c:v>
                </c:pt>
                <c:pt idx="142">
                  <c:v>55.229600000000005</c:v>
                </c:pt>
                <c:pt idx="143">
                  <c:v>42.598400000000083</c:v>
                </c:pt>
                <c:pt idx="144">
                  <c:v>84.47199999999998</c:v>
                </c:pt>
                <c:pt idx="145">
                  <c:v>-18.889800000000037</c:v>
                </c:pt>
                <c:pt idx="146">
                  <c:v>-34.072699999999941</c:v>
                </c:pt>
                <c:pt idx="147">
                  <c:v>38.444699999999898</c:v>
                </c:pt>
                <c:pt idx="148">
                  <c:v>23.488600000000019</c:v>
                </c:pt>
                <c:pt idx="149">
                  <c:v>-17.904999999999973</c:v>
                </c:pt>
                <c:pt idx="150">
                  <c:v>15.14670000000001</c:v>
                </c:pt>
                <c:pt idx="151">
                  <c:v>47.215900000000033</c:v>
                </c:pt>
                <c:pt idx="152">
                  <c:v>46.6022999999999</c:v>
                </c:pt>
                <c:pt idx="153">
                  <c:v>83.842499999999973</c:v>
                </c:pt>
                <c:pt idx="154">
                  <c:v>7.6880000000001019</c:v>
                </c:pt>
              </c:numCache>
            </c:numRef>
          </c:val>
          <c:smooth val="0"/>
        </c:ser>
        <c:dLbls>
          <c:showLegendKey val="0"/>
          <c:showVal val="0"/>
          <c:showCatName val="0"/>
          <c:showSerName val="0"/>
          <c:showPercent val="0"/>
          <c:showBubbleSize val="0"/>
        </c:dLbls>
        <c:marker val="1"/>
        <c:smooth val="0"/>
        <c:axId val="968132600"/>
        <c:axId val="968129856"/>
      </c:lineChart>
      <c:dateAx>
        <c:axId val="968132600"/>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968129856"/>
        <c:crosses val="autoZero"/>
        <c:auto val="1"/>
        <c:lblOffset val="100"/>
        <c:baseTimeUnit val="months"/>
      </c:dateAx>
      <c:valAx>
        <c:axId val="968129856"/>
        <c:scaling>
          <c:orientation val="minMax"/>
        </c:scaling>
        <c:delete val="0"/>
        <c:axPos val="l"/>
        <c:numFmt formatCode="General" sourceLinked="0"/>
        <c:majorTickMark val="out"/>
        <c:minorTickMark val="none"/>
        <c:tickLblPos val="nextTo"/>
        <c:txPr>
          <a:bodyPr/>
          <a:lstStyle/>
          <a:p>
            <a:pPr>
              <a:defRPr sz="800" b="0"/>
            </a:pPr>
            <a:endParaRPr lang="en-US"/>
          </a:p>
        </c:txPr>
        <c:crossAx val="968132600"/>
        <c:crosses val="autoZero"/>
        <c:crossBetween val="between"/>
      </c:valAx>
    </c:plotArea>
    <c:plotVisOnly val="1"/>
    <c:dispBlanksAs val="gap"/>
    <c:showDLblsOverMax val="0"/>
  </c:chart>
  <c:spPr>
    <a:ln w="9525">
      <a:noFill/>
    </a:ln>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Si Diff / Data Set #1</a:t>
            </a:r>
          </a:p>
        </c:rich>
      </c:tx>
      <c:layout/>
      <c:overlay val="0"/>
    </c:title>
    <c:autoTitleDeleted val="0"/>
    <c:plotArea>
      <c:layout/>
      <c:lineChart>
        <c:grouping val="standard"/>
        <c:varyColors val="0"/>
        <c:ser>
          <c:idx val="0"/>
          <c:order val="0"/>
          <c:tx>
            <c:strRef>
              <c:f>Data!$G$2</c:f>
              <c:strCache>
                <c:ptCount val="1"/>
              </c:strCache>
            </c:strRef>
          </c:tx>
          <c:spPr>
            <a:ln>
              <a:solidFill>
                <a:srgbClr val="333399"/>
              </a:solidFill>
              <a:prstDash val="solid"/>
            </a:ln>
          </c:spPr>
          <c:cat>
            <c:numRef>
              <c:f>Data!$A$2:$A$157</c:f>
              <c:numCache>
                <c:formatCode>mmm\-yy</c:formatCode>
                <c:ptCount val="156"/>
                <c:pt idx="0">
                  <c:v>35431</c:v>
                </c:pt>
                <c:pt idx="1">
                  <c:v>35462</c:v>
                </c:pt>
                <c:pt idx="2">
                  <c:v>35490</c:v>
                </c:pt>
                <c:pt idx="3">
                  <c:v>35521</c:v>
                </c:pt>
                <c:pt idx="4">
                  <c:v>35551</c:v>
                </c:pt>
                <c:pt idx="5">
                  <c:v>35582</c:v>
                </c:pt>
                <c:pt idx="6">
                  <c:v>35612</c:v>
                </c:pt>
                <c:pt idx="7">
                  <c:v>35643</c:v>
                </c:pt>
                <c:pt idx="8">
                  <c:v>35674</c:v>
                </c:pt>
                <c:pt idx="9">
                  <c:v>35704</c:v>
                </c:pt>
                <c:pt idx="10">
                  <c:v>35735</c:v>
                </c:pt>
                <c:pt idx="11">
                  <c:v>35765</c:v>
                </c:pt>
                <c:pt idx="12">
                  <c:v>35796</c:v>
                </c:pt>
                <c:pt idx="13">
                  <c:v>35827</c:v>
                </c:pt>
                <c:pt idx="14">
                  <c:v>35855</c:v>
                </c:pt>
                <c:pt idx="15">
                  <c:v>35886</c:v>
                </c:pt>
                <c:pt idx="16">
                  <c:v>35916</c:v>
                </c:pt>
                <c:pt idx="17">
                  <c:v>35947</c:v>
                </c:pt>
                <c:pt idx="18">
                  <c:v>35977</c:v>
                </c:pt>
                <c:pt idx="19">
                  <c:v>36008</c:v>
                </c:pt>
                <c:pt idx="20">
                  <c:v>36039</c:v>
                </c:pt>
                <c:pt idx="21">
                  <c:v>36069</c:v>
                </c:pt>
                <c:pt idx="22">
                  <c:v>36100</c:v>
                </c:pt>
                <c:pt idx="23">
                  <c:v>36130</c:v>
                </c:pt>
                <c:pt idx="24">
                  <c:v>36161</c:v>
                </c:pt>
                <c:pt idx="25">
                  <c:v>36192</c:v>
                </c:pt>
                <c:pt idx="26">
                  <c:v>36220</c:v>
                </c:pt>
                <c:pt idx="27">
                  <c:v>36251</c:v>
                </c:pt>
                <c:pt idx="28">
                  <c:v>36281</c:v>
                </c:pt>
                <c:pt idx="29">
                  <c:v>36312</c:v>
                </c:pt>
                <c:pt idx="30">
                  <c:v>36342</c:v>
                </c:pt>
                <c:pt idx="31">
                  <c:v>36373</c:v>
                </c:pt>
                <c:pt idx="32">
                  <c:v>36404</c:v>
                </c:pt>
                <c:pt idx="33">
                  <c:v>36434</c:v>
                </c:pt>
                <c:pt idx="34">
                  <c:v>36465</c:v>
                </c:pt>
                <c:pt idx="35">
                  <c:v>36495</c:v>
                </c:pt>
                <c:pt idx="36">
                  <c:v>36526</c:v>
                </c:pt>
                <c:pt idx="37">
                  <c:v>36557</c:v>
                </c:pt>
                <c:pt idx="38">
                  <c:v>36586</c:v>
                </c:pt>
                <c:pt idx="39">
                  <c:v>36617</c:v>
                </c:pt>
                <c:pt idx="40">
                  <c:v>36647</c:v>
                </c:pt>
                <c:pt idx="41">
                  <c:v>36678</c:v>
                </c:pt>
                <c:pt idx="42">
                  <c:v>36708</c:v>
                </c:pt>
                <c:pt idx="43">
                  <c:v>36739</c:v>
                </c:pt>
                <c:pt idx="44">
                  <c:v>36770</c:v>
                </c:pt>
                <c:pt idx="45">
                  <c:v>36800</c:v>
                </c:pt>
                <c:pt idx="46">
                  <c:v>36831</c:v>
                </c:pt>
                <c:pt idx="47">
                  <c:v>36861</c:v>
                </c:pt>
                <c:pt idx="48">
                  <c:v>36892</c:v>
                </c:pt>
                <c:pt idx="49">
                  <c:v>36923</c:v>
                </c:pt>
                <c:pt idx="50">
                  <c:v>36951</c:v>
                </c:pt>
                <c:pt idx="51">
                  <c:v>36982</c:v>
                </c:pt>
                <c:pt idx="52">
                  <c:v>37012</c:v>
                </c:pt>
                <c:pt idx="53">
                  <c:v>37043</c:v>
                </c:pt>
                <c:pt idx="54">
                  <c:v>37073</c:v>
                </c:pt>
                <c:pt idx="55">
                  <c:v>37104</c:v>
                </c:pt>
                <c:pt idx="56">
                  <c:v>37135</c:v>
                </c:pt>
                <c:pt idx="57">
                  <c:v>37165</c:v>
                </c:pt>
                <c:pt idx="58">
                  <c:v>37196</c:v>
                </c:pt>
                <c:pt idx="59">
                  <c:v>37226</c:v>
                </c:pt>
                <c:pt idx="60">
                  <c:v>37257</c:v>
                </c:pt>
                <c:pt idx="61">
                  <c:v>37288</c:v>
                </c:pt>
                <c:pt idx="62">
                  <c:v>37316</c:v>
                </c:pt>
                <c:pt idx="63">
                  <c:v>37347</c:v>
                </c:pt>
                <c:pt idx="64">
                  <c:v>37377</c:v>
                </c:pt>
                <c:pt idx="65">
                  <c:v>37408</c:v>
                </c:pt>
                <c:pt idx="66">
                  <c:v>37438</c:v>
                </c:pt>
                <c:pt idx="67">
                  <c:v>37469</c:v>
                </c:pt>
                <c:pt idx="68">
                  <c:v>37500</c:v>
                </c:pt>
                <c:pt idx="69">
                  <c:v>37530</c:v>
                </c:pt>
                <c:pt idx="70">
                  <c:v>37561</c:v>
                </c:pt>
                <c:pt idx="71">
                  <c:v>37591</c:v>
                </c:pt>
                <c:pt idx="72">
                  <c:v>37622</c:v>
                </c:pt>
                <c:pt idx="73">
                  <c:v>37653</c:v>
                </c:pt>
                <c:pt idx="74">
                  <c:v>37681</c:v>
                </c:pt>
                <c:pt idx="75">
                  <c:v>37712</c:v>
                </c:pt>
                <c:pt idx="76">
                  <c:v>37742</c:v>
                </c:pt>
                <c:pt idx="77">
                  <c:v>37773</c:v>
                </c:pt>
                <c:pt idx="78">
                  <c:v>37803</c:v>
                </c:pt>
                <c:pt idx="79">
                  <c:v>37834</c:v>
                </c:pt>
                <c:pt idx="80">
                  <c:v>37865</c:v>
                </c:pt>
                <c:pt idx="81">
                  <c:v>37895</c:v>
                </c:pt>
                <c:pt idx="82">
                  <c:v>37926</c:v>
                </c:pt>
                <c:pt idx="83">
                  <c:v>37956</c:v>
                </c:pt>
                <c:pt idx="84">
                  <c:v>37987</c:v>
                </c:pt>
                <c:pt idx="85">
                  <c:v>38018</c:v>
                </c:pt>
                <c:pt idx="86">
                  <c:v>38047</c:v>
                </c:pt>
                <c:pt idx="87">
                  <c:v>38078</c:v>
                </c:pt>
                <c:pt idx="88">
                  <c:v>38108</c:v>
                </c:pt>
                <c:pt idx="89">
                  <c:v>38139</c:v>
                </c:pt>
                <c:pt idx="90">
                  <c:v>38169</c:v>
                </c:pt>
                <c:pt idx="91">
                  <c:v>38200</c:v>
                </c:pt>
                <c:pt idx="92">
                  <c:v>38231</c:v>
                </c:pt>
                <c:pt idx="93">
                  <c:v>38261</c:v>
                </c:pt>
                <c:pt idx="94">
                  <c:v>38292</c:v>
                </c:pt>
                <c:pt idx="95">
                  <c:v>38322</c:v>
                </c:pt>
                <c:pt idx="96">
                  <c:v>38353</c:v>
                </c:pt>
                <c:pt idx="97">
                  <c:v>38384</c:v>
                </c:pt>
                <c:pt idx="98">
                  <c:v>38412</c:v>
                </c:pt>
                <c:pt idx="99">
                  <c:v>38443</c:v>
                </c:pt>
                <c:pt idx="100">
                  <c:v>38473</c:v>
                </c:pt>
                <c:pt idx="101">
                  <c:v>38504</c:v>
                </c:pt>
                <c:pt idx="102">
                  <c:v>38534</c:v>
                </c:pt>
                <c:pt idx="103">
                  <c:v>38565</c:v>
                </c:pt>
                <c:pt idx="104">
                  <c:v>38596</c:v>
                </c:pt>
                <c:pt idx="105">
                  <c:v>38626</c:v>
                </c:pt>
                <c:pt idx="106">
                  <c:v>38657</c:v>
                </c:pt>
                <c:pt idx="107">
                  <c:v>38687</c:v>
                </c:pt>
                <c:pt idx="108">
                  <c:v>38718</c:v>
                </c:pt>
                <c:pt idx="109">
                  <c:v>38749</c:v>
                </c:pt>
                <c:pt idx="110">
                  <c:v>38777</c:v>
                </c:pt>
                <c:pt idx="111">
                  <c:v>38808</c:v>
                </c:pt>
                <c:pt idx="112">
                  <c:v>38838</c:v>
                </c:pt>
                <c:pt idx="113">
                  <c:v>38869</c:v>
                </c:pt>
                <c:pt idx="114">
                  <c:v>38899</c:v>
                </c:pt>
                <c:pt idx="115">
                  <c:v>38930</c:v>
                </c:pt>
                <c:pt idx="116">
                  <c:v>38961</c:v>
                </c:pt>
                <c:pt idx="117">
                  <c:v>38991</c:v>
                </c:pt>
                <c:pt idx="118">
                  <c:v>39022</c:v>
                </c:pt>
                <c:pt idx="119">
                  <c:v>39052</c:v>
                </c:pt>
                <c:pt idx="120">
                  <c:v>39083</c:v>
                </c:pt>
                <c:pt idx="121">
                  <c:v>39114</c:v>
                </c:pt>
                <c:pt idx="122">
                  <c:v>39142</c:v>
                </c:pt>
                <c:pt idx="123">
                  <c:v>39173</c:v>
                </c:pt>
                <c:pt idx="124">
                  <c:v>39203</c:v>
                </c:pt>
                <c:pt idx="125">
                  <c:v>39234</c:v>
                </c:pt>
                <c:pt idx="126">
                  <c:v>39264</c:v>
                </c:pt>
                <c:pt idx="127">
                  <c:v>39295</c:v>
                </c:pt>
                <c:pt idx="128">
                  <c:v>39326</c:v>
                </c:pt>
                <c:pt idx="129">
                  <c:v>39356</c:v>
                </c:pt>
                <c:pt idx="130">
                  <c:v>39387</c:v>
                </c:pt>
                <c:pt idx="131">
                  <c:v>39417</c:v>
                </c:pt>
                <c:pt idx="132">
                  <c:v>39448</c:v>
                </c:pt>
                <c:pt idx="133">
                  <c:v>39479</c:v>
                </c:pt>
                <c:pt idx="134">
                  <c:v>39508</c:v>
                </c:pt>
                <c:pt idx="135">
                  <c:v>39539</c:v>
                </c:pt>
                <c:pt idx="136">
                  <c:v>39569</c:v>
                </c:pt>
                <c:pt idx="137">
                  <c:v>39600</c:v>
                </c:pt>
                <c:pt idx="138">
                  <c:v>39630</c:v>
                </c:pt>
                <c:pt idx="139">
                  <c:v>39661</c:v>
                </c:pt>
                <c:pt idx="140">
                  <c:v>39692</c:v>
                </c:pt>
                <c:pt idx="141">
                  <c:v>39722</c:v>
                </c:pt>
                <c:pt idx="142">
                  <c:v>39753</c:v>
                </c:pt>
                <c:pt idx="143">
                  <c:v>39783</c:v>
                </c:pt>
                <c:pt idx="144">
                  <c:v>39814</c:v>
                </c:pt>
                <c:pt idx="145">
                  <c:v>39845</c:v>
                </c:pt>
                <c:pt idx="146">
                  <c:v>39873</c:v>
                </c:pt>
                <c:pt idx="147">
                  <c:v>39904</c:v>
                </c:pt>
                <c:pt idx="148">
                  <c:v>39934</c:v>
                </c:pt>
                <c:pt idx="149">
                  <c:v>39965</c:v>
                </c:pt>
                <c:pt idx="150">
                  <c:v>39995</c:v>
                </c:pt>
                <c:pt idx="151">
                  <c:v>40026</c:v>
                </c:pt>
                <c:pt idx="152">
                  <c:v>40057</c:v>
                </c:pt>
                <c:pt idx="153">
                  <c:v>40087</c:v>
                </c:pt>
                <c:pt idx="154">
                  <c:v>40118</c:v>
                </c:pt>
                <c:pt idx="155">
                  <c:v>40148</c:v>
                </c:pt>
              </c:numCache>
            </c:numRef>
          </c:cat>
          <c:val>
            <c:numRef>
              <c:f>Data!$G$3:$G$157</c:f>
              <c:numCache>
                <c:formatCode>General</c:formatCode>
                <c:ptCount val="155"/>
                <c:pt idx="0">
                  <c:v>0.29599999999999937</c:v>
                </c:pt>
                <c:pt idx="1">
                  <c:v>0.14430000000000032</c:v>
                </c:pt>
                <c:pt idx="2">
                  <c:v>-0.44379999999999953</c:v>
                </c:pt>
                <c:pt idx="3">
                  <c:v>-1.330000000000009E-2</c:v>
                </c:pt>
                <c:pt idx="4">
                  <c:v>-4.3000000000006366E-3</c:v>
                </c:pt>
                <c:pt idx="5">
                  <c:v>-0.38019999999999943</c:v>
                </c:pt>
                <c:pt idx="6">
                  <c:v>0.1216999999999997</c:v>
                </c:pt>
                <c:pt idx="7">
                  <c:v>0.23540000000000028</c:v>
                </c:pt>
                <c:pt idx="8">
                  <c:v>0.30290000000000017</c:v>
                </c:pt>
                <c:pt idx="9">
                  <c:v>3.9399999999999658E-2</c:v>
                </c:pt>
                <c:pt idx="10">
                  <c:v>0.7251000000000003</c:v>
                </c:pt>
                <c:pt idx="11">
                  <c:v>7.9099999999999504E-2</c:v>
                </c:pt>
                <c:pt idx="12">
                  <c:v>0.95330000000000048</c:v>
                </c:pt>
                <c:pt idx="13">
                  <c:v>-0.59010000000000051</c:v>
                </c:pt>
                <c:pt idx="14">
                  <c:v>9.0100000000000513E-2</c:v>
                </c:pt>
                <c:pt idx="15">
                  <c:v>-0.77090000000000014</c:v>
                </c:pt>
                <c:pt idx="16">
                  <c:v>-0.2995000000000001</c:v>
                </c:pt>
                <c:pt idx="17">
                  <c:v>0.19599999999999973</c:v>
                </c:pt>
                <c:pt idx="18">
                  <c:v>-0.27499999999999947</c:v>
                </c:pt>
                <c:pt idx="19">
                  <c:v>-0.18369999999999997</c:v>
                </c:pt>
                <c:pt idx="20">
                  <c:v>-2.7000000000008129E-3</c:v>
                </c:pt>
                <c:pt idx="21">
                  <c:v>-2.0799999999999486E-2</c:v>
                </c:pt>
                <c:pt idx="22">
                  <c:v>-0.10000000000000053</c:v>
                </c:pt>
                <c:pt idx="23">
                  <c:v>0.27110000000000056</c:v>
                </c:pt>
                <c:pt idx="24">
                  <c:v>0.37219999999999942</c:v>
                </c:pt>
                <c:pt idx="25">
                  <c:v>-0.32719999999999949</c:v>
                </c:pt>
                <c:pt idx="26">
                  <c:v>-0.12080000000000002</c:v>
                </c:pt>
                <c:pt idx="27">
                  <c:v>0.20500000000000007</c:v>
                </c:pt>
                <c:pt idx="28">
                  <c:v>-0.24520000000000053</c:v>
                </c:pt>
                <c:pt idx="29">
                  <c:v>0.14920000000000044</c:v>
                </c:pt>
                <c:pt idx="30">
                  <c:v>9.5500000000000362E-2</c:v>
                </c:pt>
                <c:pt idx="31">
                  <c:v>-4.3200000000000571E-2</c:v>
                </c:pt>
                <c:pt idx="32">
                  <c:v>0.18010000000000037</c:v>
                </c:pt>
                <c:pt idx="33">
                  <c:v>-0.25590000000000046</c:v>
                </c:pt>
                <c:pt idx="34">
                  <c:v>4.1999999999999815E-3</c:v>
                </c:pt>
                <c:pt idx="35">
                  <c:v>2.6800000000000601E-2</c:v>
                </c:pt>
                <c:pt idx="36">
                  <c:v>6.3199999999999257E-2</c:v>
                </c:pt>
                <c:pt idx="37">
                  <c:v>-0.18599999999999994</c:v>
                </c:pt>
                <c:pt idx="38">
                  <c:v>-8.9999999999967883E-4</c:v>
                </c:pt>
                <c:pt idx="39">
                  <c:v>-7.690000000000019E-2</c:v>
                </c:pt>
                <c:pt idx="40">
                  <c:v>1.1200000000000543E-2</c:v>
                </c:pt>
                <c:pt idx="41">
                  <c:v>-2.8000000000000469E-2</c:v>
                </c:pt>
                <c:pt idx="42">
                  <c:v>-8.4900000000000198E-2</c:v>
                </c:pt>
                <c:pt idx="43">
                  <c:v>5.8000000000006935E-3</c:v>
                </c:pt>
                <c:pt idx="44">
                  <c:v>-5.990000000000073E-2</c:v>
                </c:pt>
                <c:pt idx="45">
                  <c:v>-0.15079999999999938</c:v>
                </c:pt>
                <c:pt idx="46">
                  <c:v>-3.8100000000000023E-2</c:v>
                </c:pt>
                <c:pt idx="47">
                  <c:v>2.1499999999999631E-2</c:v>
                </c:pt>
                <c:pt idx="48">
                  <c:v>-0.11240000000000006</c:v>
                </c:pt>
                <c:pt idx="49">
                  <c:v>-0.15069999999999961</c:v>
                </c:pt>
                <c:pt idx="50">
                  <c:v>-3.2600000000000406E-2</c:v>
                </c:pt>
                <c:pt idx="51">
                  <c:v>6.190000000000051E-2</c:v>
                </c:pt>
                <c:pt idx="52">
                  <c:v>-6.6400000000000681E-2</c:v>
                </c:pt>
                <c:pt idx="53">
                  <c:v>-0.10829999999999984</c:v>
                </c:pt>
                <c:pt idx="54">
                  <c:v>-5.4499999999999993E-2</c:v>
                </c:pt>
                <c:pt idx="55">
                  <c:v>0.1520999999999999</c:v>
                </c:pt>
                <c:pt idx="56">
                  <c:v>4.9300000000000566E-2</c:v>
                </c:pt>
                <c:pt idx="57">
                  <c:v>-0.27950000000000053</c:v>
                </c:pt>
                <c:pt idx="58">
                  <c:v>0.23320000000000007</c:v>
                </c:pt>
                <c:pt idx="59">
                  <c:v>0.16210000000000058</c:v>
                </c:pt>
                <c:pt idx="60">
                  <c:v>-9.470000000000045E-2</c:v>
                </c:pt>
                <c:pt idx="61">
                  <c:v>0.10989999999999966</c:v>
                </c:pt>
                <c:pt idx="62">
                  <c:v>3.8800000000000168E-2</c:v>
                </c:pt>
                <c:pt idx="63">
                  <c:v>0.13890000000000047</c:v>
                </c:pt>
                <c:pt idx="64">
                  <c:v>0.18360000000000021</c:v>
                </c:pt>
                <c:pt idx="65">
                  <c:v>2.549999999999919E-2</c:v>
                </c:pt>
                <c:pt idx="66">
                  <c:v>-0.3785999999999996</c:v>
                </c:pt>
                <c:pt idx="67">
                  <c:v>1.2800000000000367E-2</c:v>
                </c:pt>
                <c:pt idx="68">
                  <c:v>-0.15030000000000054</c:v>
                </c:pt>
                <c:pt idx="69">
                  <c:v>0.10749999999999993</c:v>
                </c:pt>
                <c:pt idx="70">
                  <c:v>0.1225000000000005</c:v>
                </c:pt>
                <c:pt idx="71">
                  <c:v>0.17640000000000011</c:v>
                </c:pt>
                <c:pt idx="72">
                  <c:v>-0.15690000000000026</c:v>
                </c:pt>
                <c:pt idx="73">
                  <c:v>-0.12410000000000032</c:v>
                </c:pt>
                <c:pt idx="74">
                  <c:v>-3.3799999999999386E-2</c:v>
                </c:pt>
                <c:pt idx="75">
                  <c:v>0.24589999999999979</c:v>
                </c:pt>
                <c:pt idx="76">
                  <c:v>-0.21419999999999995</c:v>
                </c:pt>
                <c:pt idx="77">
                  <c:v>0.27079999999999949</c:v>
                </c:pt>
                <c:pt idx="78">
                  <c:v>0.19399999999999995</c:v>
                </c:pt>
                <c:pt idx="79">
                  <c:v>0.17960000000000065</c:v>
                </c:pt>
                <c:pt idx="80">
                  <c:v>-0.16849999999999987</c:v>
                </c:pt>
                <c:pt idx="81">
                  <c:v>0.17239999999999966</c:v>
                </c:pt>
                <c:pt idx="82">
                  <c:v>0.44740000000000002</c:v>
                </c:pt>
                <c:pt idx="83">
                  <c:v>0.69449999999999967</c:v>
                </c:pt>
                <c:pt idx="84">
                  <c:v>0.12420000000000009</c:v>
                </c:pt>
                <c:pt idx="85">
                  <c:v>0.78479999999999972</c:v>
                </c:pt>
                <c:pt idx="86">
                  <c:v>-0.17039999999999988</c:v>
                </c:pt>
                <c:pt idx="87">
                  <c:v>-1.2075999999999993</c:v>
                </c:pt>
                <c:pt idx="88">
                  <c:v>1.4399999999999302E-2</c:v>
                </c:pt>
                <c:pt idx="89">
                  <c:v>0.45230000000000015</c:v>
                </c:pt>
                <c:pt idx="90">
                  <c:v>0.34520000000000017</c:v>
                </c:pt>
                <c:pt idx="91">
                  <c:v>-0.27230000000000043</c:v>
                </c:pt>
                <c:pt idx="92">
                  <c:v>0.70800000000000018</c:v>
                </c:pt>
                <c:pt idx="93">
                  <c:v>0.39760000000000062</c:v>
                </c:pt>
                <c:pt idx="94">
                  <c:v>-0.37410000000000032</c:v>
                </c:pt>
                <c:pt idx="95">
                  <c:v>-0.50919999999999987</c:v>
                </c:pt>
                <c:pt idx="96">
                  <c:v>0.42070000000000007</c:v>
                </c:pt>
                <c:pt idx="97">
                  <c:v>0.22609999999999975</c:v>
                </c:pt>
                <c:pt idx="98">
                  <c:v>-0.13279999999999959</c:v>
                </c:pt>
                <c:pt idx="99">
                  <c:v>-0.10620000000000029</c:v>
                </c:pt>
                <c:pt idx="100">
                  <c:v>0.29340000000000011</c:v>
                </c:pt>
                <c:pt idx="101">
                  <c:v>-0.29600000000000026</c:v>
                </c:pt>
                <c:pt idx="102">
                  <c:v>2.7400000000000091E-2</c:v>
                </c:pt>
                <c:pt idx="103">
                  <c:v>0.11169999999999991</c:v>
                </c:pt>
                <c:pt idx="104">
                  <c:v>0.51689999999999969</c:v>
                </c:pt>
                <c:pt idx="105">
                  <c:v>0.20199999999999996</c:v>
                </c:pt>
                <c:pt idx="106">
                  <c:v>0.76729999999999965</c:v>
                </c:pt>
                <c:pt idx="107">
                  <c:v>0.51400000000000112</c:v>
                </c:pt>
                <c:pt idx="108">
                  <c:v>0.38109999999999999</c:v>
                </c:pt>
                <c:pt idx="109">
                  <c:v>0.84890000000000043</c:v>
                </c:pt>
                <c:pt idx="110">
                  <c:v>2.2310999999999996</c:v>
                </c:pt>
                <c:pt idx="111">
                  <c:v>0.8495999999999988</c:v>
                </c:pt>
                <c:pt idx="112">
                  <c:v>-2.668099999999999</c:v>
                </c:pt>
                <c:pt idx="113">
                  <c:v>0.42559999999999931</c:v>
                </c:pt>
                <c:pt idx="114">
                  <c:v>0.95570000000000022</c:v>
                </c:pt>
                <c:pt idx="115">
                  <c:v>-0.47789999999999999</c:v>
                </c:pt>
                <c:pt idx="116">
                  <c:v>-0.14119999999999955</c:v>
                </c:pt>
                <c:pt idx="117">
                  <c:v>1.3725000000000005</c:v>
                </c:pt>
                <c:pt idx="118">
                  <c:v>0.42939999999999934</c:v>
                </c:pt>
                <c:pt idx="119">
                  <c:v>-0.5215999999999994</c:v>
                </c:pt>
                <c:pt idx="120">
                  <c:v>1.0710999999999995</c:v>
                </c:pt>
                <c:pt idx="121">
                  <c:v>-0.72569999999999979</c:v>
                </c:pt>
                <c:pt idx="122">
                  <c:v>0.55410000000000004</c:v>
                </c:pt>
                <c:pt idx="123">
                  <c:v>-0.59200000000000053</c:v>
                </c:pt>
                <c:pt idx="124">
                  <c:v>-2.1000000000004349E-3</c:v>
                </c:pt>
                <c:pt idx="125">
                  <c:v>-0.23499999999999943</c:v>
                </c:pt>
                <c:pt idx="126">
                  <c:v>-0.54609999999999914</c:v>
                </c:pt>
                <c:pt idx="127">
                  <c:v>0.47029999999999994</c:v>
                </c:pt>
                <c:pt idx="128">
                  <c:v>0.83689999999999998</c:v>
                </c:pt>
                <c:pt idx="129">
                  <c:v>1.0311999999999983</c:v>
                </c:pt>
                <c:pt idx="130">
                  <c:v>-0.40239999999999831</c:v>
                </c:pt>
                <c:pt idx="131">
                  <c:v>1.4611000000000001</c:v>
                </c:pt>
                <c:pt idx="132">
                  <c:v>1.8086999999999982</c:v>
                </c:pt>
                <c:pt idx="133">
                  <c:v>1.9365000000000023</c:v>
                </c:pt>
                <c:pt idx="134">
                  <c:v>-2.0055000000000014</c:v>
                </c:pt>
                <c:pt idx="135">
                  <c:v>-0.44849999999999923</c:v>
                </c:pt>
                <c:pt idx="136">
                  <c:v>-8.2499999999999574E-2</c:v>
                </c:pt>
                <c:pt idx="137">
                  <c:v>1.064899999999998</c:v>
                </c:pt>
                <c:pt idx="138">
                  <c:v>-3.3480999999999987</c:v>
                </c:pt>
                <c:pt idx="139">
                  <c:v>-2.2973999999999997</c:v>
                </c:pt>
                <c:pt idx="140">
                  <c:v>-1.9471000000000007</c:v>
                </c:pt>
                <c:pt idx="141">
                  <c:v>-0.57600000000000051</c:v>
                </c:pt>
                <c:pt idx="142">
                  <c:v>0.41990000000000016</c:v>
                </c:pt>
                <c:pt idx="143">
                  <c:v>1.0061999999999998</c:v>
                </c:pt>
                <c:pt idx="144">
                  <c:v>2.1211000000000002</c:v>
                </c:pt>
                <c:pt idx="145">
                  <c:v>-0.29570000000000007</c:v>
                </c:pt>
                <c:pt idx="146">
                  <c:v>-0.60200000000000031</c:v>
                </c:pt>
                <c:pt idx="147">
                  <c:v>1.5141000000000009</c:v>
                </c:pt>
                <c:pt idx="148">
                  <c:v>0.95609999999999928</c:v>
                </c:pt>
                <c:pt idx="149">
                  <c:v>-1.6232999999999986</c:v>
                </c:pt>
                <c:pt idx="150">
                  <c:v>0.98579999999999934</c:v>
                </c:pt>
                <c:pt idx="151">
                  <c:v>2.0420000000000016</c:v>
                </c:pt>
                <c:pt idx="152">
                  <c:v>0.84659999999999869</c:v>
                </c:pt>
                <c:pt idx="153">
                  <c:v>0.58520000000000039</c:v>
                </c:pt>
                <c:pt idx="154">
                  <c:v>-0.14840000000000231</c:v>
                </c:pt>
              </c:numCache>
            </c:numRef>
          </c:val>
          <c:smooth val="0"/>
        </c:ser>
        <c:dLbls>
          <c:showLegendKey val="0"/>
          <c:showVal val="0"/>
          <c:showCatName val="0"/>
          <c:showSerName val="0"/>
          <c:showPercent val="0"/>
          <c:showBubbleSize val="0"/>
        </c:dLbls>
        <c:marker val="1"/>
        <c:smooth val="0"/>
        <c:axId val="968137304"/>
        <c:axId val="833368056"/>
      </c:lineChart>
      <c:dateAx>
        <c:axId val="968137304"/>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833368056"/>
        <c:crosses val="autoZero"/>
        <c:auto val="1"/>
        <c:lblOffset val="100"/>
        <c:baseTimeUnit val="months"/>
      </c:dateAx>
      <c:valAx>
        <c:axId val="833368056"/>
        <c:scaling>
          <c:orientation val="minMax"/>
        </c:scaling>
        <c:delete val="0"/>
        <c:axPos val="l"/>
        <c:numFmt formatCode="General" sourceLinked="0"/>
        <c:majorTickMark val="out"/>
        <c:minorTickMark val="none"/>
        <c:tickLblPos val="nextTo"/>
        <c:txPr>
          <a:bodyPr/>
          <a:lstStyle/>
          <a:p>
            <a:pPr>
              <a:defRPr sz="800" b="0"/>
            </a:pPr>
            <a:endParaRPr lang="en-US"/>
          </a:p>
        </c:txPr>
        <c:crossAx val="968137304"/>
        <c:crosses val="autoZero"/>
        <c:crossBetween val="between"/>
      </c:valAx>
    </c:plotArea>
    <c:plotVisOnly val="1"/>
    <c:dispBlanksAs val="gap"/>
    <c:showDLblsOverMax val="0"/>
  </c:chart>
  <c:spPr>
    <a:ln w="9525">
      <a:noFill/>
    </a:ln>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Pl Diff / Data Set #1</a:t>
            </a:r>
          </a:p>
        </c:rich>
      </c:tx>
      <c:overlay val="0"/>
    </c:title>
    <c:autoTitleDeleted val="0"/>
    <c:plotArea>
      <c:layout/>
      <c:lineChart>
        <c:grouping val="standard"/>
        <c:varyColors val="0"/>
        <c:ser>
          <c:idx val="0"/>
          <c:order val="0"/>
          <c:tx>
            <c:strRef>
              <c:f>Data!$H$2</c:f>
              <c:strCache>
                <c:ptCount val="1"/>
              </c:strCache>
            </c:strRef>
          </c:tx>
          <c:spPr>
            <a:ln>
              <a:solidFill>
                <a:srgbClr val="333399"/>
              </a:solidFill>
              <a:prstDash val="solid"/>
            </a:ln>
          </c:spPr>
          <c:cat>
            <c:numRef>
              <c:f>Data!$A$2:$A$157</c:f>
              <c:numCache>
                <c:formatCode>mmm\-yy</c:formatCode>
                <c:ptCount val="156"/>
                <c:pt idx="0">
                  <c:v>35431</c:v>
                </c:pt>
                <c:pt idx="1">
                  <c:v>35462</c:v>
                </c:pt>
                <c:pt idx="2">
                  <c:v>35490</c:v>
                </c:pt>
                <c:pt idx="3">
                  <c:v>35521</c:v>
                </c:pt>
                <c:pt idx="4">
                  <c:v>35551</c:v>
                </c:pt>
                <c:pt idx="5">
                  <c:v>35582</c:v>
                </c:pt>
                <c:pt idx="6">
                  <c:v>35612</c:v>
                </c:pt>
                <c:pt idx="7">
                  <c:v>35643</c:v>
                </c:pt>
                <c:pt idx="8">
                  <c:v>35674</c:v>
                </c:pt>
                <c:pt idx="9">
                  <c:v>35704</c:v>
                </c:pt>
                <c:pt idx="10">
                  <c:v>35735</c:v>
                </c:pt>
                <c:pt idx="11">
                  <c:v>35765</c:v>
                </c:pt>
                <c:pt idx="12">
                  <c:v>35796</c:v>
                </c:pt>
                <c:pt idx="13">
                  <c:v>35827</c:v>
                </c:pt>
                <c:pt idx="14">
                  <c:v>35855</c:v>
                </c:pt>
                <c:pt idx="15">
                  <c:v>35886</c:v>
                </c:pt>
                <c:pt idx="16">
                  <c:v>35916</c:v>
                </c:pt>
                <c:pt idx="17">
                  <c:v>35947</c:v>
                </c:pt>
                <c:pt idx="18">
                  <c:v>35977</c:v>
                </c:pt>
                <c:pt idx="19">
                  <c:v>36008</c:v>
                </c:pt>
                <c:pt idx="20">
                  <c:v>36039</c:v>
                </c:pt>
                <c:pt idx="21">
                  <c:v>36069</c:v>
                </c:pt>
                <c:pt idx="22">
                  <c:v>36100</c:v>
                </c:pt>
                <c:pt idx="23">
                  <c:v>36130</c:v>
                </c:pt>
                <c:pt idx="24">
                  <c:v>36161</c:v>
                </c:pt>
                <c:pt idx="25">
                  <c:v>36192</c:v>
                </c:pt>
                <c:pt idx="26">
                  <c:v>36220</c:v>
                </c:pt>
                <c:pt idx="27">
                  <c:v>36251</c:v>
                </c:pt>
                <c:pt idx="28">
                  <c:v>36281</c:v>
                </c:pt>
                <c:pt idx="29">
                  <c:v>36312</c:v>
                </c:pt>
                <c:pt idx="30">
                  <c:v>36342</c:v>
                </c:pt>
                <c:pt idx="31">
                  <c:v>36373</c:v>
                </c:pt>
                <c:pt idx="32">
                  <c:v>36404</c:v>
                </c:pt>
                <c:pt idx="33">
                  <c:v>36434</c:v>
                </c:pt>
                <c:pt idx="34">
                  <c:v>36465</c:v>
                </c:pt>
                <c:pt idx="35">
                  <c:v>36495</c:v>
                </c:pt>
                <c:pt idx="36">
                  <c:v>36526</c:v>
                </c:pt>
                <c:pt idx="37">
                  <c:v>36557</c:v>
                </c:pt>
                <c:pt idx="38">
                  <c:v>36586</c:v>
                </c:pt>
                <c:pt idx="39">
                  <c:v>36617</c:v>
                </c:pt>
                <c:pt idx="40">
                  <c:v>36647</c:v>
                </c:pt>
                <c:pt idx="41">
                  <c:v>36678</c:v>
                </c:pt>
                <c:pt idx="42">
                  <c:v>36708</c:v>
                </c:pt>
                <c:pt idx="43">
                  <c:v>36739</c:v>
                </c:pt>
                <c:pt idx="44">
                  <c:v>36770</c:v>
                </c:pt>
                <c:pt idx="45">
                  <c:v>36800</c:v>
                </c:pt>
                <c:pt idx="46">
                  <c:v>36831</c:v>
                </c:pt>
                <c:pt idx="47">
                  <c:v>36861</c:v>
                </c:pt>
                <c:pt idx="48">
                  <c:v>36892</c:v>
                </c:pt>
                <c:pt idx="49">
                  <c:v>36923</c:v>
                </c:pt>
                <c:pt idx="50">
                  <c:v>36951</c:v>
                </c:pt>
                <c:pt idx="51">
                  <c:v>36982</c:v>
                </c:pt>
                <c:pt idx="52">
                  <c:v>37012</c:v>
                </c:pt>
                <c:pt idx="53">
                  <c:v>37043</c:v>
                </c:pt>
                <c:pt idx="54">
                  <c:v>37073</c:v>
                </c:pt>
                <c:pt idx="55">
                  <c:v>37104</c:v>
                </c:pt>
                <c:pt idx="56">
                  <c:v>37135</c:v>
                </c:pt>
                <c:pt idx="57">
                  <c:v>37165</c:v>
                </c:pt>
                <c:pt idx="58">
                  <c:v>37196</c:v>
                </c:pt>
                <c:pt idx="59">
                  <c:v>37226</c:v>
                </c:pt>
                <c:pt idx="60">
                  <c:v>37257</c:v>
                </c:pt>
                <c:pt idx="61">
                  <c:v>37288</c:v>
                </c:pt>
                <c:pt idx="62">
                  <c:v>37316</c:v>
                </c:pt>
                <c:pt idx="63">
                  <c:v>37347</c:v>
                </c:pt>
                <c:pt idx="64">
                  <c:v>37377</c:v>
                </c:pt>
                <c:pt idx="65">
                  <c:v>37408</c:v>
                </c:pt>
                <c:pt idx="66">
                  <c:v>37438</c:v>
                </c:pt>
                <c:pt idx="67">
                  <c:v>37469</c:v>
                </c:pt>
                <c:pt idx="68">
                  <c:v>37500</c:v>
                </c:pt>
                <c:pt idx="69">
                  <c:v>37530</c:v>
                </c:pt>
                <c:pt idx="70">
                  <c:v>37561</c:v>
                </c:pt>
                <c:pt idx="71">
                  <c:v>37591</c:v>
                </c:pt>
                <c:pt idx="72">
                  <c:v>37622</c:v>
                </c:pt>
                <c:pt idx="73">
                  <c:v>37653</c:v>
                </c:pt>
                <c:pt idx="74">
                  <c:v>37681</c:v>
                </c:pt>
                <c:pt idx="75">
                  <c:v>37712</c:v>
                </c:pt>
                <c:pt idx="76">
                  <c:v>37742</c:v>
                </c:pt>
                <c:pt idx="77">
                  <c:v>37773</c:v>
                </c:pt>
                <c:pt idx="78">
                  <c:v>37803</c:v>
                </c:pt>
                <c:pt idx="79">
                  <c:v>37834</c:v>
                </c:pt>
                <c:pt idx="80">
                  <c:v>37865</c:v>
                </c:pt>
                <c:pt idx="81">
                  <c:v>37895</c:v>
                </c:pt>
                <c:pt idx="82">
                  <c:v>37926</c:v>
                </c:pt>
                <c:pt idx="83">
                  <c:v>37956</c:v>
                </c:pt>
                <c:pt idx="84">
                  <c:v>37987</c:v>
                </c:pt>
                <c:pt idx="85">
                  <c:v>38018</c:v>
                </c:pt>
                <c:pt idx="86">
                  <c:v>38047</c:v>
                </c:pt>
                <c:pt idx="87">
                  <c:v>38078</c:v>
                </c:pt>
                <c:pt idx="88">
                  <c:v>38108</c:v>
                </c:pt>
                <c:pt idx="89">
                  <c:v>38139</c:v>
                </c:pt>
                <c:pt idx="90">
                  <c:v>38169</c:v>
                </c:pt>
                <c:pt idx="91">
                  <c:v>38200</c:v>
                </c:pt>
                <c:pt idx="92">
                  <c:v>38231</c:v>
                </c:pt>
                <c:pt idx="93">
                  <c:v>38261</c:v>
                </c:pt>
                <c:pt idx="94">
                  <c:v>38292</c:v>
                </c:pt>
                <c:pt idx="95">
                  <c:v>38322</c:v>
                </c:pt>
                <c:pt idx="96">
                  <c:v>38353</c:v>
                </c:pt>
                <c:pt idx="97">
                  <c:v>38384</c:v>
                </c:pt>
                <c:pt idx="98">
                  <c:v>38412</c:v>
                </c:pt>
                <c:pt idx="99">
                  <c:v>38443</c:v>
                </c:pt>
                <c:pt idx="100">
                  <c:v>38473</c:v>
                </c:pt>
                <c:pt idx="101">
                  <c:v>38504</c:v>
                </c:pt>
                <c:pt idx="102">
                  <c:v>38534</c:v>
                </c:pt>
                <c:pt idx="103">
                  <c:v>38565</c:v>
                </c:pt>
                <c:pt idx="104">
                  <c:v>38596</c:v>
                </c:pt>
                <c:pt idx="105">
                  <c:v>38626</c:v>
                </c:pt>
                <c:pt idx="106">
                  <c:v>38657</c:v>
                </c:pt>
                <c:pt idx="107">
                  <c:v>38687</c:v>
                </c:pt>
                <c:pt idx="108">
                  <c:v>38718</c:v>
                </c:pt>
                <c:pt idx="109">
                  <c:v>38749</c:v>
                </c:pt>
                <c:pt idx="110">
                  <c:v>38777</c:v>
                </c:pt>
                <c:pt idx="111">
                  <c:v>38808</c:v>
                </c:pt>
                <c:pt idx="112">
                  <c:v>38838</c:v>
                </c:pt>
                <c:pt idx="113">
                  <c:v>38869</c:v>
                </c:pt>
                <c:pt idx="114">
                  <c:v>38899</c:v>
                </c:pt>
                <c:pt idx="115">
                  <c:v>38930</c:v>
                </c:pt>
                <c:pt idx="116">
                  <c:v>38961</c:v>
                </c:pt>
                <c:pt idx="117">
                  <c:v>38991</c:v>
                </c:pt>
                <c:pt idx="118">
                  <c:v>39022</c:v>
                </c:pt>
                <c:pt idx="119">
                  <c:v>39052</c:v>
                </c:pt>
                <c:pt idx="120">
                  <c:v>39083</c:v>
                </c:pt>
                <c:pt idx="121">
                  <c:v>39114</c:v>
                </c:pt>
                <c:pt idx="122">
                  <c:v>39142</c:v>
                </c:pt>
                <c:pt idx="123">
                  <c:v>39173</c:v>
                </c:pt>
                <c:pt idx="124">
                  <c:v>39203</c:v>
                </c:pt>
                <c:pt idx="125">
                  <c:v>39234</c:v>
                </c:pt>
                <c:pt idx="126">
                  <c:v>39264</c:v>
                </c:pt>
                <c:pt idx="127">
                  <c:v>39295</c:v>
                </c:pt>
                <c:pt idx="128">
                  <c:v>39326</c:v>
                </c:pt>
                <c:pt idx="129">
                  <c:v>39356</c:v>
                </c:pt>
                <c:pt idx="130">
                  <c:v>39387</c:v>
                </c:pt>
                <c:pt idx="131">
                  <c:v>39417</c:v>
                </c:pt>
                <c:pt idx="132">
                  <c:v>39448</c:v>
                </c:pt>
                <c:pt idx="133">
                  <c:v>39479</c:v>
                </c:pt>
                <c:pt idx="134">
                  <c:v>39508</c:v>
                </c:pt>
                <c:pt idx="135">
                  <c:v>39539</c:v>
                </c:pt>
                <c:pt idx="136">
                  <c:v>39569</c:v>
                </c:pt>
                <c:pt idx="137">
                  <c:v>39600</c:v>
                </c:pt>
                <c:pt idx="138">
                  <c:v>39630</c:v>
                </c:pt>
                <c:pt idx="139">
                  <c:v>39661</c:v>
                </c:pt>
                <c:pt idx="140">
                  <c:v>39692</c:v>
                </c:pt>
                <c:pt idx="141">
                  <c:v>39722</c:v>
                </c:pt>
                <c:pt idx="142">
                  <c:v>39753</c:v>
                </c:pt>
                <c:pt idx="143">
                  <c:v>39783</c:v>
                </c:pt>
                <c:pt idx="144">
                  <c:v>39814</c:v>
                </c:pt>
                <c:pt idx="145">
                  <c:v>39845</c:v>
                </c:pt>
                <c:pt idx="146">
                  <c:v>39873</c:v>
                </c:pt>
                <c:pt idx="147">
                  <c:v>39904</c:v>
                </c:pt>
                <c:pt idx="148">
                  <c:v>39934</c:v>
                </c:pt>
                <c:pt idx="149">
                  <c:v>39965</c:v>
                </c:pt>
                <c:pt idx="150">
                  <c:v>39995</c:v>
                </c:pt>
                <c:pt idx="151">
                  <c:v>40026</c:v>
                </c:pt>
                <c:pt idx="152">
                  <c:v>40057</c:v>
                </c:pt>
                <c:pt idx="153">
                  <c:v>40087</c:v>
                </c:pt>
                <c:pt idx="154">
                  <c:v>40118</c:v>
                </c:pt>
                <c:pt idx="155">
                  <c:v>40148</c:v>
                </c:pt>
              </c:numCache>
            </c:numRef>
          </c:cat>
          <c:val>
            <c:numRef>
              <c:f>Data!$H$3:$H$157</c:f>
              <c:numCache>
                <c:formatCode>General</c:formatCode>
                <c:ptCount val="155"/>
                <c:pt idx="0">
                  <c:v>7.719600000000014</c:v>
                </c:pt>
                <c:pt idx="1">
                  <c:v>13.083300000000008</c:v>
                </c:pt>
                <c:pt idx="2">
                  <c:v>-8.4205000000000041</c:v>
                </c:pt>
                <c:pt idx="3">
                  <c:v>18.007999999999981</c:v>
                </c:pt>
                <c:pt idx="4">
                  <c:v>41.674400000000048</c:v>
                </c:pt>
                <c:pt idx="5">
                  <c:v>-15.534600000000012</c:v>
                </c:pt>
                <c:pt idx="6">
                  <c:v>9.9476999999999975</c:v>
                </c:pt>
                <c:pt idx="7">
                  <c:v>-0.44769999999999754</c:v>
                </c:pt>
                <c:pt idx="8">
                  <c:v>-1.5751000000000204</c:v>
                </c:pt>
                <c:pt idx="9">
                  <c:v>-30.864699999999971</c:v>
                </c:pt>
                <c:pt idx="10">
                  <c:v>-25.669100000000014</c:v>
                </c:pt>
                <c:pt idx="11">
                  <c:v>7.8740999999999985</c:v>
                </c:pt>
                <c:pt idx="12">
                  <c:v>12.082499999999982</c:v>
                </c:pt>
                <c:pt idx="13">
                  <c:v>12.095500000000015</c:v>
                </c:pt>
                <c:pt idx="14">
                  <c:v>14.554500000000019</c:v>
                </c:pt>
                <c:pt idx="15">
                  <c:v>-24.225000000000023</c:v>
                </c:pt>
                <c:pt idx="16">
                  <c:v>-33.43180000000001</c:v>
                </c:pt>
                <c:pt idx="17">
                  <c:v>22.636300000000006</c:v>
                </c:pt>
                <c:pt idx="18">
                  <c:v>-8.7669999999999959</c:v>
                </c:pt>
                <c:pt idx="19">
                  <c:v>-9.8215999999999894</c:v>
                </c:pt>
                <c:pt idx="20">
                  <c:v>-16.925400000000025</c:v>
                </c:pt>
                <c:pt idx="21">
                  <c:v>5.7401000000000408</c:v>
                </c:pt>
                <c:pt idx="22">
                  <c:v>1.503599999999949</c:v>
                </c:pt>
                <c:pt idx="23">
                  <c:v>4.0033000000000243</c:v>
                </c:pt>
                <c:pt idx="24">
                  <c:v>10.612500000000011</c:v>
                </c:pt>
                <c:pt idx="25">
                  <c:v>5.5912999999999897</c:v>
                </c:pt>
                <c:pt idx="26">
                  <c:v>-13.00630000000001</c:v>
                </c:pt>
                <c:pt idx="27">
                  <c:v>-1.2008000000000152</c:v>
                </c:pt>
                <c:pt idx="28">
                  <c:v>0.62260000000003402</c:v>
                </c:pt>
                <c:pt idx="29">
                  <c:v>-7.5</c:v>
                </c:pt>
                <c:pt idx="30">
                  <c:v>1.0741999999999621</c:v>
                </c:pt>
                <c:pt idx="31">
                  <c:v>20.800800000000038</c:v>
                </c:pt>
                <c:pt idx="32">
                  <c:v>50.35390000000001</c:v>
                </c:pt>
                <c:pt idx="33">
                  <c:v>12.736999999999966</c:v>
                </c:pt>
                <c:pt idx="34">
                  <c:v>4.8720000000000141</c:v>
                </c:pt>
                <c:pt idx="35">
                  <c:v>2.8052999999999884</c:v>
                </c:pt>
                <c:pt idx="36">
                  <c:v>74.680999999999983</c:v>
                </c:pt>
                <c:pt idx="37">
                  <c:v>-37.141899999999964</c:v>
                </c:pt>
                <c:pt idx="38">
                  <c:v>18.866199999999992</c:v>
                </c:pt>
                <c:pt idx="39">
                  <c:v>27.076499999999953</c:v>
                </c:pt>
                <c:pt idx="40">
                  <c:v>32.886400000000094</c:v>
                </c:pt>
                <c:pt idx="41">
                  <c:v>2.455600000000004</c:v>
                </c:pt>
                <c:pt idx="42">
                  <c:v>17.112599999999929</c:v>
                </c:pt>
                <c:pt idx="43">
                  <c:v>14.506500000000074</c:v>
                </c:pt>
                <c:pt idx="44">
                  <c:v>-12.733800000000087</c:v>
                </c:pt>
                <c:pt idx="45">
                  <c:v>13.90910000000008</c:v>
                </c:pt>
                <c:pt idx="46">
                  <c:v>16.887699999999995</c:v>
                </c:pt>
                <c:pt idx="47">
                  <c:v>10.725899999999911</c:v>
                </c:pt>
                <c:pt idx="48">
                  <c:v>-20.006799999999998</c:v>
                </c:pt>
                <c:pt idx="49">
                  <c:v>-16.697699999999941</c:v>
                </c:pt>
                <c:pt idx="50">
                  <c:v>10.509500000000003</c:v>
                </c:pt>
                <c:pt idx="51">
                  <c:v>15.072699999999941</c:v>
                </c:pt>
                <c:pt idx="52">
                  <c:v>-30.71429999999998</c:v>
                </c:pt>
                <c:pt idx="53">
                  <c:v>-48.27699999999993</c:v>
                </c:pt>
                <c:pt idx="54">
                  <c:v>-79.204600000000028</c:v>
                </c:pt>
                <c:pt idx="55">
                  <c:v>6.5363999999999578</c:v>
                </c:pt>
                <c:pt idx="56">
                  <c:v>-26.976099999999974</c:v>
                </c:pt>
                <c:pt idx="57">
                  <c:v>-1.5602999999999838</c:v>
                </c:pt>
                <c:pt idx="58">
                  <c:v>31.018799999999999</c:v>
                </c:pt>
                <c:pt idx="59">
                  <c:v>11.299399999999991</c:v>
                </c:pt>
                <c:pt idx="60">
                  <c:v>-0.78180000000003247</c:v>
                </c:pt>
                <c:pt idx="61">
                  <c:v>40.800000000000011</c:v>
                </c:pt>
                <c:pt idx="62">
                  <c:v>28.359499999999969</c:v>
                </c:pt>
                <c:pt idx="63">
                  <c:v>-6.1049999999999045</c:v>
                </c:pt>
                <c:pt idx="64">
                  <c:v>21.239899999999921</c:v>
                </c:pt>
                <c:pt idx="65">
                  <c:v>-28.898900000000026</c:v>
                </c:pt>
                <c:pt idx="66">
                  <c:v>19.168800000000033</c:v>
                </c:pt>
                <c:pt idx="67">
                  <c:v>10.666699999999992</c:v>
                </c:pt>
                <c:pt idx="68">
                  <c:v>23.727700000000027</c:v>
                </c:pt>
                <c:pt idx="69">
                  <c:v>7.8437000000000126</c:v>
                </c:pt>
                <c:pt idx="70">
                  <c:v>8.2003999999999451</c:v>
                </c:pt>
                <c:pt idx="71">
                  <c:v>33.50630000000001</c:v>
                </c:pt>
                <c:pt idx="72">
                  <c:v>52.440900000000056</c:v>
                </c:pt>
                <c:pt idx="73">
                  <c:v>-7.1000000000000227</c:v>
                </c:pt>
                <c:pt idx="74">
                  <c:v>-50.899999999999977</c:v>
                </c:pt>
                <c:pt idx="75">
                  <c:v>27.449999999999932</c:v>
                </c:pt>
                <c:pt idx="76">
                  <c:v>9.6881000000000768</c:v>
                </c:pt>
                <c:pt idx="77">
                  <c:v>20.435799999999972</c:v>
                </c:pt>
                <c:pt idx="78">
                  <c:v>10.526100000000042</c:v>
                </c:pt>
                <c:pt idx="79">
                  <c:v>13.140899999999988</c:v>
                </c:pt>
                <c:pt idx="80">
                  <c:v>27.137399999999957</c:v>
                </c:pt>
                <c:pt idx="81">
                  <c:v>27.64670000000001</c:v>
                </c:pt>
                <c:pt idx="82">
                  <c:v>46.822400000000016</c:v>
                </c:pt>
                <c:pt idx="83">
                  <c:v>44.790700000000015</c:v>
                </c:pt>
                <c:pt idx="84">
                  <c:v>-5.4130999999999858</c:v>
                </c:pt>
                <c:pt idx="85">
                  <c:v>53.435899999999947</c:v>
                </c:pt>
                <c:pt idx="86">
                  <c:v>-20.210900000000038</c:v>
                </c:pt>
                <c:pt idx="87">
                  <c:v>-70.260499999999979</c:v>
                </c:pt>
                <c:pt idx="88">
                  <c:v>-1.7212999999999283</c:v>
                </c:pt>
                <c:pt idx="89">
                  <c:v>1.8635999999999058</c:v>
                </c:pt>
                <c:pt idx="90">
                  <c:v>38.496800000000007</c:v>
                </c:pt>
                <c:pt idx="91">
                  <c:v>-0.11039999999991323</c:v>
                </c:pt>
                <c:pt idx="92">
                  <c:v>-6.3896000000000868</c:v>
                </c:pt>
                <c:pt idx="93">
                  <c:v>12.980500000000006</c:v>
                </c:pt>
                <c:pt idx="94">
                  <c:v>-6.4302000000000135</c:v>
                </c:pt>
                <c:pt idx="95">
                  <c:v>10.996100000000069</c:v>
                </c:pt>
                <c:pt idx="96">
                  <c:v>5.3500000000000227</c:v>
                </c:pt>
                <c:pt idx="97">
                  <c:v>3.2463999999999942</c:v>
                </c:pt>
                <c:pt idx="98">
                  <c:v>-2.7381000000000313</c:v>
                </c:pt>
                <c:pt idx="99">
                  <c:v>1.5167000000000144</c:v>
                </c:pt>
                <c:pt idx="100">
                  <c:v>13.695499999999925</c:v>
                </c:pt>
                <c:pt idx="101">
                  <c:v>-6.402599999999893</c:v>
                </c:pt>
                <c:pt idx="102">
                  <c:v>24.993499999999926</c:v>
                </c:pt>
                <c:pt idx="103">
                  <c:v>16</c:v>
                </c:pt>
                <c:pt idx="104">
                  <c:v>11.601700000000051</c:v>
                </c:pt>
                <c:pt idx="105">
                  <c:v>36.375499999999988</c:v>
                </c:pt>
                <c:pt idx="106">
                  <c:v>17.275300000000016</c:v>
                </c:pt>
                <c:pt idx="107">
                  <c:v>51.211099999999874</c:v>
                </c:pt>
                <c:pt idx="108">
                  <c:v>10.650000000000091</c:v>
                </c:pt>
                <c:pt idx="109">
                  <c:v>-0.22829999999999018</c:v>
                </c:pt>
                <c:pt idx="110">
                  <c:v>59.867199999999912</c:v>
                </c:pt>
                <c:pt idx="111">
                  <c:v>162.71109999999999</c:v>
                </c:pt>
                <c:pt idx="112">
                  <c:v>-74.052399999999807</c:v>
                </c:pt>
                <c:pt idx="113">
                  <c:v>38.827399999999898</c:v>
                </c:pt>
                <c:pt idx="114">
                  <c:v>5.125</c:v>
                </c:pt>
                <c:pt idx="115">
                  <c:v>-50.404800000000023</c:v>
                </c:pt>
                <c:pt idx="116">
                  <c:v>-99.595199999999977</c:v>
                </c:pt>
                <c:pt idx="117">
                  <c:v>99.022699999999986</c:v>
                </c:pt>
                <c:pt idx="118">
                  <c:v>-61.689399999999978</c:v>
                </c:pt>
                <c:pt idx="119">
                  <c:v>27.075800000000072</c:v>
                </c:pt>
                <c:pt idx="120">
                  <c:v>56.140899999999874</c:v>
                </c:pt>
                <c:pt idx="121">
                  <c:v>14.268199999999979</c:v>
                </c:pt>
                <c:pt idx="122">
                  <c:v>59.392299999999977</c:v>
                </c:pt>
                <c:pt idx="123">
                  <c:v>23.122800000000097</c:v>
                </c:pt>
                <c:pt idx="124">
                  <c:v>-15.095199999999977</c:v>
                </c:pt>
                <c:pt idx="125">
                  <c:v>16.875499999999874</c:v>
                </c:pt>
                <c:pt idx="126">
                  <c:v>-37.542199999999866</c:v>
                </c:pt>
                <c:pt idx="127">
                  <c:v>42.078600000000051</c:v>
                </c:pt>
                <c:pt idx="128">
                  <c:v>103.30649999999991</c:v>
                </c:pt>
                <c:pt idx="129">
                  <c:v>37.770800000000008</c:v>
                </c:pt>
                <c:pt idx="130">
                  <c:v>36.213899999999967</c:v>
                </c:pt>
                <c:pt idx="131">
                  <c:v>100.83150000000001</c:v>
                </c:pt>
                <c:pt idx="132">
                  <c:v>413.89400000000001</c:v>
                </c:pt>
                <c:pt idx="133">
                  <c:v>46.807000000000016</c:v>
                </c:pt>
                <c:pt idx="134">
                  <c:v>-58.064599999999928</c:v>
                </c:pt>
                <c:pt idx="135">
                  <c:v>66.290899999999738</c:v>
                </c:pt>
                <c:pt idx="136">
                  <c:v>-16.461899999999787</c:v>
                </c:pt>
                <c:pt idx="137">
                  <c:v>-133.80330000000004</c:v>
                </c:pt>
                <c:pt idx="138">
                  <c:v>-415.95980000000009</c:v>
                </c:pt>
                <c:pt idx="139">
                  <c:v>-268.20229999999992</c:v>
                </c:pt>
                <c:pt idx="140">
                  <c:v>-307.70749999999998</c:v>
                </c:pt>
                <c:pt idx="141">
                  <c:v>-70.065200000000004</c:v>
                </c:pt>
              </c:numCache>
            </c:numRef>
          </c:val>
          <c:smooth val="0"/>
        </c:ser>
        <c:dLbls>
          <c:showLegendKey val="0"/>
          <c:showVal val="0"/>
          <c:showCatName val="0"/>
          <c:showSerName val="0"/>
          <c:showPercent val="0"/>
          <c:showBubbleSize val="0"/>
        </c:dLbls>
        <c:marker val="1"/>
        <c:smooth val="0"/>
        <c:axId val="833366096"/>
        <c:axId val="833367664"/>
      </c:lineChart>
      <c:dateAx>
        <c:axId val="833366096"/>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833367664"/>
        <c:crosses val="autoZero"/>
        <c:auto val="1"/>
        <c:lblOffset val="100"/>
        <c:baseTimeUnit val="months"/>
      </c:dateAx>
      <c:valAx>
        <c:axId val="833367664"/>
        <c:scaling>
          <c:orientation val="minMax"/>
        </c:scaling>
        <c:delete val="0"/>
        <c:axPos val="l"/>
        <c:numFmt formatCode="General" sourceLinked="0"/>
        <c:majorTickMark val="out"/>
        <c:minorTickMark val="none"/>
        <c:tickLblPos val="nextTo"/>
        <c:txPr>
          <a:bodyPr/>
          <a:lstStyle/>
          <a:p>
            <a:pPr>
              <a:defRPr sz="800" b="0"/>
            </a:pPr>
            <a:endParaRPr lang="en-US"/>
          </a:p>
        </c:txPr>
        <c:crossAx val="833366096"/>
        <c:crosses val="autoZero"/>
        <c:crossBetween val="between"/>
      </c:valAx>
    </c:plotArea>
    <c:plotVisOnly val="1"/>
    <c:dispBlanksAs val="gap"/>
    <c:showDLblsOverMax val="0"/>
  </c:chart>
  <c:spPr>
    <a:ln w="9525">
      <a:noFill/>
    </a:ln>
  </c:sp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Pa Diff / Data Set #1</a:t>
            </a:r>
          </a:p>
        </c:rich>
      </c:tx>
      <c:overlay val="0"/>
    </c:title>
    <c:autoTitleDeleted val="0"/>
    <c:plotArea>
      <c:layout/>
      <c:lineChart>
        <c:grouping val="standard"/>
        <c:varyColors val="0"/>
        <c:ser>
          <c:idx val="0"/>
          <c:order val="0"/>
          <c:tx>
            <c:strRef>
              <c:f>Data!$I$2</c:f>
              <c:strCache>
                <c:ptCount val="1"/>
              </c:strCache>
            </c:strRef>
          </c:tx>
          <c:spPr>
            <a:ln>
              <a:solidFill>
                <a:srgbClr val="333399"/>
              </a:solidFill>
              <a:prstDash val="solid"/>
            </a:ln>
          </c:spPr>
          <c:cat>
            <c:numRef>
              <c:f>Data!$A$2:$A$157</c:f>
              <c:numCache>
                <c:formatCode>mmm\-yy</c:formatCode>
                <c:ptCount val="156"/>
                <c:pt idx="0">
                  <c:v>35431</c:v>
                </c:pt>
                <c:pt idx="1">
                  <c:v>35462</c:v>
                </c:pt>
                <c:pt idx="2">
                  <c:v>35490</c:v>
                </c:pt>
                <c:pt idx="3">
                  <c:v>35521</c:v>
                </c:pt>
                <c:pt idx="4">
                  <c:v>35551</c:v>
                </c:pt>
                <c:pt idx="5">
                  <c:v>35582</c:v>
                </c:pt>
                <c:pt idx="6">
                  <c:v>35612</c:v>
                </c:pt>
                <c:pt idx="7">
                  <c:v>35643</c:v>
                </c:pt>
                <c:pt idx="8">
                  <c:v>35674</c:v>
                </c:pt>
                <c:pt idx="9">
                  <c:v>35704</c:v>
                </c:pt>
                <c:pt idx="10">
                  <c:v>35735</c:v>
                </c:pt>
                <c:pt idx="11">
                  <c:v>35765</c:v>
                </c:pt>
                <c:pt idx="12">
                  <c:v>35796</c:v>
                </c:pt>
                <c:pt idx="13">
                  <c:v>35827</c:v>
                </c:pt>
                <c:pt idx="14">
                  <c:v>35855</c:v>
                </c:pt>
                <c:pt idx="15">
                  <c:v>35886</c:v>
                </c:pt>
                <c:pt idx="16">
                  <c:v>35916</c:v>
                </c:pt>
                <c:pt idx="17">
                  <c:v>35947</c:v>
                </c:pt>
                <c:pt idx="18">
                  <c:v>35977</c:v>
                </c:pt>
                <c:pt idx="19">
                  <c:v>36008</c:v>
                </c:pt>
                <c:pt idx="20">
                  <c:v>36039</c:v>
                </c:pt>
                <c:pt idx="21">
                  <c:v>36069</c:v>
                </c:pt>
                <c:pt idx="22">
                  <c:v>36100</c:v>
                </c:pt>
                <c:pt idx="23">
                  <c:v>36130</c:v>
                </c:pt>
                <c:pt idx="24">
                  <c:v>36161</c:v>
                </c:pt>
                <c:pt idx="25">
                  <c:v>36192</c:v>
                </c:pt>
                <c:pt idx="26">
                  <c:v>36220</c:v>
                </c:pt>
                <c:pt idx="27">
                  <c:v>36251</c:v>
                </c:pt>
                <c:pt idx="28">
                  <c:v>36281</c:v>
                </c:pt>
                <c:pt idx="29">
                  <c:v>36312</c:v>
                </c:pt>
                <c:pt idx="30">
                  <c:v>36342</c:v>
                </c:pt>
                <c:pt idx="31">
                  <c:v>36373</c:v>
                </c:pt>
                <c:pt idx="32">
                  <c:v>36404</c:v>
                </c:pt>
                <c:pt idx="33">
                  <c:v>36434</c:v>
                </c:pt>
                <c:pt idx="34">
                  <c:v>36465</c:v>
                </c:pt>
                <c:pt idx="35">
                  <c:v>36495</c:v>
                </c:pt>
                <c:pt idx="36">
                  <c:v>36526</c:v>
                </c:pt>
                <c:pt idx="37">
                  <c:v>36557</c:v>
                </c:pt>
                <c:pt idx="38">
                  <c:v>36586</c:v>
                </c:pt>
                <c:pt idx="39">
                  <c:v>36617</c:v>
                </c:pt>
                <c:pt idx="40">
                  <c:v>36647</c:v>
                </c:pt>
                <c:pt idx="41">
                  <c:v>36678</c:v>
                </c:pt>
                <c:pt idx="42">
                  <c:v>36708</c:v>
                </c:pt>
                <c:pt idx="43">
                  <c:v>36739</c:v>
                </c:pt>
                <c:pt idx="44">
                  <c:v>36770</c:v>
                </c:pt>
                <c:pt idx="45">
                  <c:v>36800</c:v>
                </c:pt>
                <c:pt idx="46">
                  <c:v>36831</c:v>
                </c:pt>
                <c:pt idx="47">
                  <c:v>36861</c:v>
                </c:pt>
                <c:pt idx="48">
                  <c:v>36892</c:v>
                </c:pt>
                <c:pt idx="49">
                  <c:v>36923</c:v>
                </c:pt>
                <c:pt idx="50">
                  <c:v>36951</c:v>
                </c:pt>
                <c:pt idx="51">
                  <c:v>36982</c:v>
                </c:pt>
                <c:pt idx="52">
                  <c:v>37012</c:v>
                </c:pt>
                <c:pt idx="53">
                  <c:v>37043</c:v>
                </c:pt>
                <c:pt idx="54">
                  <c:v>37073</c:v>
                </c:pt>
                <c:pt idx="55">
                  <c:v>37104</c:v>
                </c:pt>
                <c:pt idx="56">
                  <c:v>37135</c:v>
                </c:pt>
                <c:pt idx="57">
                  <c:v>37165</c:v>
                </c:pt>
                <c:pt idx="58">
                  <c:v>37196</c:v>
                </c:pt>
                <c:pt idx="59">
                  <c:v>37226</c:v>
                </c:pt>
                <c:pt idx="60">
                  <c:v>37257</c:v>
                </c:pt>
                <c:pt idx="61">
                  <c:v>37288</c:v>
                </c:pt>
                <c:pt idx="62">
                  <c:v>37316</c:v>
                </c:pt>
                <c:pt idx="63">
                  <c:v>37347</c:v>
                </c:pt>
                <c:pt idx="64">
                  <c:v>37377</c:v>
                </c:pt>
                <c:pt idx="65">
                  <c:v>37408</c:v>
                </c:pt>
                <c:pt idx="66">
                  <c:v>37438</c:v>
                </c:pt>
                <c:pt idx="67">
                  <c:v>37469</c:v>
                </c:pt>
                <c:pt idx="68">
                  <c:v>37500</c:v>
                </c:pt>
                <c:pt idx="69">
                  <c:v>37530</c:v>
                </c:pt>
                <c:pt idx="70">
                  <c:v>37561</c:v>
                </c:pt>
                <c:pt idx="71">
                  <c:v>37591</c:v>
                </c:pt>
                <c:pt idx="72">
                  <c:v>37622</c:v>
                </c:pt>
                <c:pt idx="73">
                  <c:v>37653</c:v>
                </c:pt>
                <c:pt idx="74">
                  <c:v>37681</c:v>
                </c:pt>
                <c:pt idx="75">
                  <c:v>37712</c:v>
                </c:pt>
                <c:pt idx="76">
                  <c:v>37742</c:v>
                </c:pt>
                <c:pt idx="77">
                  <c:v>37773</c:v>
                </c:pt>
                <c:pt idx="78">
                  <c:v>37803</c:v>
                </c:pt>
                <c:pt idx="79">
                  <c:v>37834</c:v>
                </c:pt>
                <c:pt idx="80">
                  <c:v>37865</c:v>
                </c:pt>
                <c:pt idx="81">
                  <c:v>37895</c:v>
                </c:pt>
                <c:pt idx="82">
                  <c:v>37926</c:v>
                </c:pt>
                <c:pt idx="83">
                  <c:v>37956</c:v>
                </c:pt>
                <c:pt idx="84">
                  <c:v>37987</c:v>
                </c:pt>
                <c:pt idx="85">
                  <c:v>38018</c:v>
                </c:pt>
                <c:pt idx="86">
                  <c:v>38047</c:v>
                </c:pt>
                <c:pt idx="87">
                  <c:v>38078</c:v>
                </c:pt>
                <c:pt idx="88">
                  <c:v>38108</c:v>
                </c:pt>
                <c:pt idx="89">
                  <c:v>38139</c:v>
                </c:pt>
                <c:pt idx="90">
                  <c:v>38169</c:v>
                </c:pt>
                <c:pt idx="91">
                  <c:v>38200</c:v>
                </c:pt>
                <c:pt idx="92">
                  <c:v>38231</c:v>
                </c:pt>
                <c:pt idx="93">
                  <c:v>38261</c:v>
                </c:pt>
                <c:pt idx="94">
                  <c:v>38292</c:v>
                </c:pt>
                <c:pt idx="95">
                  <c:v>38322</c:v>
                </c:pt>
                <c:pt idx="96">
                  <c:v>38353</c:v>
                </c:pt>
                <c:pt idx="97">
                  <c:v>38384</c:v>
                </c:pt>
                <c:pt idx="98">
                  <c:v>38412</c:v>
                </c:pt>
                <c:pt idx="99">
                  <c:v>38443</c:v>
                </c:pt>
                <c:pt idx="100">
                  <c:v>38473</c:v>
                </c:pt>
                <c:pt idx="101">
                  <c:v>38504</c:v>
                </c:pt>
                <c:pt idx="102">
                  <c:v>38534</c:v>
                </c:pt>
                <c:pt idx="103">
                  <c:v>38565</c:v>
                </c:pt>
                <c:pt idx="104">
                  <c:v>38596</c:v>
                </c:pt>
                <c:pt idx="105">
                  <c:v>38626</c:v>
                </c:pt>
                <c:pt idx="106">
                  <c:v>38657</c:v>
                </c:pt>
                <c:pt idx="107">
                  <c:v>38687</c:v>
                </c:pt>
                <c:pt idx="108">
                  <c:v>38718</c:v>
                </c:pt>
                <c:pt idx="109">
                  <c:v>38749</c:v>
                </c:pt>
                <c:pt idx="110">
                  <c:v>38777</c:v>
                </c:pt>
                <c:pt idx="111">
                  <c:v>38808</c:v>
                </c:pt>
                <c:pt idx="112">
                  <c:v>38838</c:v>
                </c:pt>
                <c:pt idx="113">
                  <c:v>38869</c:v>
                </c:pt>
                <c:pt idx="114">
                  <c:v>38899</c:v>
                </c:pt>
                <c:pt idx="115">
                  <c:v>38930</c:v>
                </c:pt>
                <c:pt idx="116">
                  <c:v>38961</c:v>
                </c:pt>
                <c:pt idx="117">
                  <c:v>38991</c:v>
                </c:pt>
                <c:pt idx="118">
                  <c:v>39022</c:v>
                </c:pt>
                <c:pt idx="119">
                  <c:v>39052</c:v>
                </c:pt>
                <c:pt idx="120">
                  <c:v>39083</c:v>
                </c:pt>
                <c:pt idx="121">
                  <c:v>39114</c:v>
                </c:pt>
                <c:pt idx="122">
                  <c:v>39142</c:v>
                </c:pt>
                <c:pt idx="123">
                  <c:v>39173</c:v>
                </c:pt>
                <c:pt idx="124">
                  <c:v>39203</c:v>
                </c:pt>
                <c:pt idx="125">
                  <c:v>39234</c:v>
                </c:pt>
                <c:pt idx="126">
                  <c:v>39264</c:v>
                </c:pt>
                <c:pt idx="127">
                  <c:v>39295</c:v>
                </c:pt>
                <c:pt idx="128">
                  <c:v>39326</c:v>
                </c:pt>
                <c:pt idx="129">
                  <c:v>39356</c:v>
                </c:pt>
                <c:pt idx="130">
                  <c:v>39387</c:v>
                </c:pt>
                <c:pt idx="131">
                  <c:v>39417</c:v>
                </c:pt>
                <c:pt idx="132">
                  <c:v>39448</c:v>
                </c:pt>
                <c:pt idx="133">
                  <c:v>39479</c:v>
                </c:pt>
                <c:pt idx="134">
                  <c:v>39508</c:v>
                </c:pt>
                <c:pt idx="135">
                  <c:v>39539</c:v>
                </c:pt>
                <c:pt idx="136">
                  <c:v>39569</c:v>
                </c:pt>
                <c:pt idx="137">
                  <c:v>39600</c:v>
                </c:pt>
                <c:pt idx="138">
                  <c:v>39630</c:v>
                </c:pt>
                <c:pt idx="139">
                  <c:v>39661</c:v>
                </c:pt>
                <c:pt idx="140">
                  <c:v>39692</c:v>
                </c:pt>
                <c:pt idx="141">
                  <c:v>39722</c:v>
                </c:pt>
                <c:pt idx="142">
                  <c:v>39753</c:v>
                </c:pt>
                <c:pt idx="143">
                  <c:v>39783</c:v>
                </c:pt>
                <c:pt idx="144">
                  <c:v>39814</c:v>
                </c:pt>
                <c:pt idx="145">
                  <c:v>39845</c:v>
                </c:pt>
                <c:pt idx="146">
                  <c:v>39873</c:v>
                </c:pt>
                <c:pt idx="147">
                  <c:v>39904</c:v>
                </c:pt>
                <c:pt idx="148">
                  <c:v>39934</c:v>
                </c:pt>
                <c:pt idx="149">
                  <c:v>39965</c:v>
                </c:pt>
                <c:pt idx="150">
                  <c:v>39995</c:v>
                </c:pt>
                <c:pt idx="151">
                  <c:v>40026</c:v>
                </c:pt>
                <c:pt idx="152">
                  <c:v>40057</c:v>
                </c:pt>
                <c:pt idx="153">
                  <c:v>40087</c:v>
                </c:pt>
                <c:pt idx="154">
                  <c:v>40118</c:v>
                </c:pt>
                <c:pt idx="155">
                  <c:v>40148</c:v>
                </c:pt>
              </c:numCache>
            </c:numRef>
          </c:cat>
          <c:val>
            <c:numRef>
              <c:f>Data!$I$3:$I$157</c:f>
              <c:numCache>
                <c:formatCode>General</c:formatCode>
                <c:ptCount val="155"/>
                <c:pt idx="0">
                  <c:v>15.591699999999989</c:v>
                </c:pt>
                <c:pt idx="1">
                  <c:v>11.522800000000018</c:v>
                </c:pt>
                <c:pt idx="2">
                  <c:v>4.676400000000001</c:v>
                </c:pt>
                <c:pt idx="3">
                  <c:v>17.486699999999985</c:v>
                </c:pt>
                <c:pt idx="4">
                  <c:v>31.023600000000016</c:v>
                </c:pt>
                <c:pt idx="5">
                  <c:v>-14.57850000000002</c:v>
                </c:pt>
                <c:pt idx="6">
                  <c:v>25.602300000000014</c:v>
                </c:pt>
                <c:pt idx="7">
                  <c:v>-22.522699999999986</c:v>
                </c:pt>
                <c:pt idx="8">
                  <c:v>14.544399999999996</c:v>
                </c:pt>
                <c:pt idx="9">
                  <c:v>2.8782999999999959</c:v>
                </c:pt>
                <c:pt idx="10">
                  <c:v>-9.3737000000000137</c:v>
                </c:pt>
                <c:pt idx="11">
                  <c:v>27.311200000000014</c:v>
                </c:pt>
                <c:pt idx="12">
                  <c:v>11.1875</c:v>
                </c:pt>
                <c:pt idx="13">
                  <c:v>25.17949999999999</c:v>
                </c:pt>
                <c:pt idx="14">
                  <c:v>61.420500000000004</c:v>
                </c:pt>
                <c:pt idx="15">
                  <c:v>29.796100000000024</c:v>
                </c:pt>
                <c:pt idx="16">
                  <c:v>-67.171100000000024</c:v>
                </c:pt>
                <c:pt idx="17">
                  <c:v>20.204499999999996</c:v>
                </c:pt>
                <c:pt idx="18">
                  <c:v>-19.928200000000004</c:v>
                </c:pt>
                <c:pt idx="19">
                  <c:v>-3.5717999999999961</c:v>
                </c:pt>
                <c:pt idx="20">
                  <c:v>-4.5378000000000043</c:v>
                </c:pt>
                <c:pt idx="21">
                  <c:v>0.20830000000000837</c:v>
                </c:pt>
                <c:pt idx="22">
                  <c:v>18.046100000000024</c:v>
                </c:pt>
                <c:pt idx="23">
                  <c:v>25.141399999999976</c:v>
                </c:pt>
                <c:pt idx="24">
                  <c:v>29.324999999999989</c:v>
                </c:pt>
                <c:pt idx="25">
                  <c:v>1.5799000000000092</c:v>
                </c:pt>
                <c:pt idx="26">
                  <c:v>6.7950999999999908</c:v>
                </c:pt>
                <c:pt idx="27">
                  <c:v>-31.380899999999997</c:v>
                </c:pt>
                <c:pt idx="28">
                  <c:v>8.5978999999999814</c:v>
                </c:pt>
                <c:pt idx="29">
                  <c:v>-4.0249999999999773</c:v>
                </c:pt>
                <c:pt idx="30">
                  <c:v>7.3312000000000239</c:v>
                </c:pt>
                <c:pt idx="31">
                  <c:v>21.58929999999998</c:v>
                </c:pt>
                <c:pt idx="32">
                  <c:v>25.375</c:v>
                </c:pt>
                <c:pt idx="33">
                  <c:v>13.840899999999976</c:v>
                </c:pt>
                <c:pt idx="34">
                  <c:v>22.685400000000016</c:v>
                </c:pt>
                <c:pt idx="35">
                  <c:v>28.823700000000031</c:v>
                </c:pt>
                <c:pt idx="36">
                  <c:v>182.74519999999995</c:v>
                </c:pt>
                <c:pt idx="37">
                  <c:v>29.252600000000029</c:v>
                </c:pt>
                <c:pt idx="38">
                  <c:v>-91.189899999999966</c:v>
                </c:pt>
                <c:pt idx="39">
                  <c:v>-0.52150000000006003</c:v>
                </c:pt>
                <c:pt idx="40">
                  <c:v>74.909099999999967</c:v>
                </c:pt>
                <c:pt idx="41">
                  <c:v>57.26400000000001</c:v>
                </c:pt>
                <c:pt idx="42">
                  <c:v>56.554100000000062</c:v>
                </c:pt>
                <c:pt idx="43">
                  <c:v>-32.839799999999968</c:v>
                </c:pt>
                <c:pt idx="44">
                  <c:v>11.021699999999896</c:v>
                </c:pt>
                <c:pt idx="45">
                  <c:v>44.590900000000033</c:v>
                </c:pt>
                <c:pt idx="46">
                  <c:v>126.45180000000005</c:v>
                </c:pt>
                <c:pt idx="47">
                  <c:v>130.95729999999992</c:v>
                </c:pt>
                <c:pt idx="48">
                  <c:v>-70.195499999999925</c:v>
                </c:pt>
                <c:pt idx="49">
                  <c:v>-191.94090000000006</c:v>
                </c:pt>
                <c:pt idx="50">
                  <c:v>-81.198599999999942</c:v>
                </c:pt>
                <c:pt idx="51">
                  <c:v>-43.972399999999993</c:v>
                </c:pt>
                <c:pt idx="52">
                  <c:v>-40.5</c:v>
                </c:pt>
                <c:pt idx="53">
                  <c:v>-89.238100000000031</c:v>
                </c:pt>
                <c:pt idx="54">
                  <c:v>-69.909100000000024</c:v>
                </c:pt>
                <c:pt idx="55">
                  <c:v>-11.290899999999965</c:v>
                </c:pt>
                <c:pt idx="56">
                  <c:v>-108.21300000000002</c:v>
                </c:pt>
                <c:pt idx="57">
                  <c:v>-6.1778999999999655</c:v>
                </c:pt>
                <c:pt idx="58">
                  <c:v>69.738</c:v>
                </c:pt>
                <c:pt idx="59">
                  <c:v>10.943799999999953</c:v>
                </c:pt>
                <c:pt idx="60">
                  <c:v>-35.440899999999999</c:v>
                </c:pt>
                <c:pt idx="61">
                  <c:v>0.45000000000004547</c:v>
                </c:pt>
                <c:pt idx="62">
                  <c:v>-5.0762000000000285</c:v>
                </c:pt>
                <c:pt idx="63">
                  <c:v>-13.069299999999998</c:v>
                </c:pt>
                <c:pt idx="64">
                  <c:v>-21.621199999999988</c:v>
                </c:pt>
                <c:pt idx="65">
                  <c:v>-11.969699999999989</c:v>
                </c:pt>
                <c:pt idx="66">
                  <c:v>2.088799999999992</c:v>
                </c:pt>
                <c:pt idx="67">
                  <c:v>3.1904999999999859</c:v>
                </c:pt>
                <c:pt idx="68">
                  <c:v>-11.360299999999995</c:v>
                </c:pt>
                <c:pt idx="69">
                  <c:v>-31.40160000000003</c:v>
                </c:pt>
                <c:pt idx="70">
                  <c:v>-42.769899999999978</c:v>
                </c:pt>
                <c:pt idx="71">
                  <c:v>12.707099999999997</c:v>
                </c:pt>
                <c:pt idx="72">
                  <c:v>-2.1182000000000016</c:v>
                </c:pt>
                <c:pt idx="73">
                  <c:v>-29.36669999999998</c:v>
                </c:pt>
                <c:pt idx="74">
                  <c:v>-61.433300000000003</c:v>
                </c:pt>
                <c:pt idx="75">
                  <c:v>4.4499999999999886</c:v>
                </c:pt>
                <c:pt idx="76">
                  <c:v>12.626200000000011</c:v>
                </c:pt>
                <c:pt idx="77">
                  <c:v>-6.2588000000000079</c:v>
                </c:pt>
                <c:pt idx="78">
                  <c:v>8.7076000000000136</c:v>
                </c:pt>
                <c:pt idx="79">
                  <c:v>28.984099999999984</c:v>
                </c:pt>
                <c:pt idx="80">
                  <c:v>-9.8003999999999962</c:v>
                </c:pt>
                <c:pt idx="81">
                  <c:v>-4.3586999999999989</c:v>
                </c:pt>
                <c:pt idx="82">
                  <c:v>1.7632000000000119</c:v>
                </c:pt>
                <c:pt idx="83">
                  <c:v>18.951099999999997</c:v>
                </c:pt>
                <c:pt idx="84">
                  <c:v>17.973199999999991</c:v>
                </c:pt>
                <c:pt idx="85">
                  <c:v>34.225500000000011</c:v>
                </c:pt>
                <c:pt idx="86">
                  <c:v>26.361999999999966</c:v>
                </c:pt>
                <c:pt idx="87">
                  <c:v>-49.893399999999986</c:v>
                </c:pt>
                <c:pt idx="88">
                  <c:v>-17.313400000000001</c:v>
                </c:pt>
                <c:pt idx="89">
                  <c:v>-8.5340999999999951</c:v>
                </c:pt>
                <c:pt idx="90">
                  <c:v>-4.8436000000000092</c:v>
                </c:pt>
                <c:pt idx="91">
                  <c:v>-3.9404999999999859</c:v>
                </c:pt>
                <c:pt idx="92">
                  <c:v>6.6428999999999974</c:v>
                </c:pt>
                <c:pt idx="93">
                  <c:v>-4.4384000000000015</c:v>
                </c:pt>
                <c:pt idx="94">
                  <c:v>-21.678200000000004</c:v>
                </c:pt>
                <c:pt idx="95">
                  <c:v>-6.0012999999999863</c:v>
                </c:pt>
                <c:pt idx="96">
                  <c:v>-3.75</c:v>
                </c:pt>
                <c:pt idx="97">
                  <c:v>15.546400000000006</c:v>
                </c:pt>
                <c:pt idx="98">
                  <c:v>0.91669999999999163</c:v>
                </c:pt>
                <c:pt idx="99">
                  <c:v>-9.1381000000000085</c:v>
                </c:pt>
                <c:pt idx="100">
                  <c:v>-3.0544999999999902</c:v>
                </c:pt>
                <c:pt idx="101">
                  <c:v>-2.0455000000000041</c:v>
                </c:pt>
                <c:pt idx="102">
                  <c:v>2.113599999999991</c:v>
                </c:pt>
                <c:pt idx="103">
                  <c:v>0.93190000000001305</c:v>
                </c:pt>
                <c:pt idx="104">
                  <c:v>20.144999999999982</c:v>
                </c:pt>
                <c:pt idx="105">
                  <c:v>37.605000000000018</c:v>
                </c:pt>
                <c:pt idx="106">
                  <c:v>20.843399999999974</c:v>
                </c:pt>
                <c:pt idx="107">
                  <c:v>8.1861000000000104</c:v>
                </c:pt>
                <c:pt idx="108">
                  <c:v>14.975000000000023</c:v>
                </c:pt>
                <c:pt idx="109">
                  <c:v>20.873899999999992</c:v>
                </c:pt>
                <c:pt idx="110">
                  <c:v>42.534400000000005</c:v>
                </c:pt>
                <c:pt idx="111">
                  <c:v>17.291699999999992</c:v>
                </c:pt>
                <c:pt idx="112">
                  <c:v>-52.690499999999986</c:v>
                </c:pt>
                <c:pt idx="113">
                  <c:v>0.92799999999999727</c:v>
                </c:pt>
                <c:pt idx="114">
                  <c:v>11.171600000000012</c:v>
                </c:pt>
                <c:pt idx="115">
                  <c:v>-6.4329000000000178</c:v>
                </c:pt>
                <c:pt idx="116">
                  <c:v>-9.9535000000000196</c:v>
                </c:pt>
                <c:pt idx="117">
                  <c:v>11.545500000000004</c:v>
                </c:pt>
                <c:pt idx="118">
                  <c:v>1.376199999999983</c:v>
                </c:pt>
                <c:pt idx="119">
                  <c:v>11.101100000000031</c:v>
                </c:pt>
                <c:pt idx="120">
                  <c:v>4.7669999999999959</c:v>
                </c:pt>
                <c:pt idx="121">
                  <c:v>8.3125</c:v>
                </c:pt>
                <c:pt idx="122">
                  <c:v>18.059199999999976</c:v>
                </c:pt>
                <c:pt idx="123">
                  <c:v>-1.0174999999999841</c:v>
                </c:pt>
                <c:pt idx="124">
                  <c:v>1.5</c:v>
                </c:pt>
                <c:pt idx="125">
                  <c:v>-2.5075999999999681</c:v>
                </c:pt>
                <c:pt idx="126">
                  <c:v>-22.432900000000018</c:v>
                </c:pt>
                <c:pt idx="127">
                  <c:v>-9.1387000000000285</c:v>
                </c:pt>
                <c:pt idx="128">
                  <c:v>31.021200000000022</c:v>
                </c:pt>
                <c:pt idx="129">
                  <c:v>-2.904200000000003</c:v>
                </c:pt>
                <c:pt idx="130">
                  <c:v>-12.145699999999977</c:v>
                </c:pt>
                <c:pt idx="131">
                  <c:v>23.645699999999977</c:v>
                </c:pt>
                <c:pt idx="132">
                  <c:v>94.676499999999976</c:v>
                </c:pt>
                <c:pt idx="133">
                  <c:v>19.855800000000045</c:v>
                </c:pt>
                <c:pt idx="134">
                  <c:v>-42.873199999999997</c:v>
                </c:pt>
                <c:pt idx="135">
                  <c:v>-10.588600000000042</c:v>
                </c:pt>
                <c:pt idx="136">
                  <c:v>14.296400000000006</c:v>
                </c:pt>
                <c:pt idx="137">
                  <c:v>-23.267099999999971</c:v>
                </c:pt>
                <c:pt idx="138">
                  <c:v>-110.40430000000003</c:v>
                </c:pt>
                <c:pt idx="139">
                  <c:v>-68.581799999999987</c:v>
                </c:pt>
                <c:pt idx="140">
                  <c:v>-56.579099999999983</c:v>
                </c:pt>
                <c:pt idx="141">
                  <c:v>26.760899999999992</c:v>
                </c:pt>
              </c:numCache>
            </c:numRef>
          </c:val>
          <c:smooth val="0"/>
        </c:ser>
        <c:dLbls>
          <c:showLegendKey val="0"/>
          <c:showVal val="0"/>
          <c:showCatName val="0"/>
          <c:showSerName val="0"/>
          <c:showPercent val="0"/>
          <c:showBubbleSize val="0"/>
        </c:dLbls>
        <c:marker val="1"/>
        <c:smooth val="0"/>
        <c:axId val="968136520"/>
        <c:axId val="833363744"/>
      </c:lineChart>
      <c:dateAx>
        <c:axId val="968136520"/>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833363744"/>
        <c:crosses val="autoZero"/>
        <c:auto val="1"/>
        <c:lblOffset val="100"/>
        <c:baseTimeUnit val="months"/>
      </c:dateAx>
      <c:valAx>
        <c:axId val="833363744"/>
        <c:scaling>
          <c:orientation val="minMax"/>
        </c:scaling>
        <c:delete val="0"/>
        <c:axPos val="l"/>
        <c:numFmt formatCode="General" sourceLinked="0"/>
        <c:majorTickMark val="out"/>
        <c:minorTickMark val="none"/>
        <c:tickLblPos val="nextTo"/>
        <c:txPr>
          <a:bodyPr/>
          <a:lstStyle/>
          <a:p>
            <a:pPr>
              <a:defRPr sz="800" b="0"/>
            </a:pPr>
            <a:endParaRPr lang="en-US"/>
          </a:p>
        </c:txPr>
        <c:crossAx val="968136520"/>
        <c:crosses val="autoZero"/>
        <c:crossBetween val="between"/>
      </c:valAx>
    </c:plotArea>
    <c:plotVisOnly val="1"/>
    <c:dispBlanksAs val="gap"/>
    <c:showDLblsOverMax val="0"/>
  </c:chart>
  <c:spPr>
    <a:ln w="9525">
      <a:noFill/>
    </a:ln>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Si Diff vs Go Diff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Scatterplot!ScatterX_D2023</c:f>
              <c:numCache>
                <c:formatCode>General</c:formatCode>
                <c:ptCount val="155"/>
                <c:pt idx="0">
                  <c:v>-7.5275000000000318</c:v>
                </c:pt>
                <c:pt idx="1">
                  <c:v>5.225400000000036</c:v>
                </c:pt>
                <c:pt idx="2">
                  <c:v>-7.335200000000043</c:v>
                </c:pt>
                <c:pt idx="3">
                  <c:v>-0.50430000000000064</c:v>
                </c:pt>
                <c:pt idx="4">
                  <c:v>-3.2112999999999943</c:v>
                </c:pt>
                <c:pt idx="5">
                  <c:v>-16.652799999999957</c:v>
                </c:pt>
                <c:pt idx="6">
                  <c:v>-9.4300000000032469E-2</c:v>
                </c:pt>
                <c:pt idx="7">
                  <c:v>-1.1872999999999934</c:v>
                </c:pt>
                <c:pt idx="8">
                  <c:v>2.0489999999999782</c:v>
                </c:pt>
                <c:pt idx="9">
                  <c:v>-18.834199999999953</c:v>
                </c:pt>
                <c:pt idx="10">
                  <c:v>-17.295400000000029</c:v>
                </c:pt>
                <c:pt idx="11">
                  <c:v>0.40789999999998372</c:v>
                </c:pt>
                <c:pt idx="12">
                  <c:v>8.3425000000000296</c:v>
                </c:pt>
                <c:pt idx="13">
                  <c:v>-1.5516000000000076</c:v>
                </c:pt>
                <c:pt idx="14">
                  <c:v>12.344100000000026</c:v>
                </c:pt>
                <c:pt idx="15">
                  <c:v>-9.1850000000000023</c:v>
                </c:pt>
                <c:pt idx="16">
                  <c:v>-6.7818000000000325</c:v>
                </c:pt>
                <c:pt idx="17">
                  <c:v>0.55349999999998545</c:v>
                </c:pt>
                <c:pt idx="18">
                  <c:v>-8.7616999999999621</c:v>
                </c:pt>
                <c:pt idx="19">
                  <c:v>4.8718000000000075</c:v>
                </c:pt>
                <c:pt idx="20">
                  <c:v>7.2407000000000039</c:v>
                </c:pt>
                <c:pt idx="21">
                  <c:v>-1.4531000000000063</c:v>
                </c:pt>
                <c:pt idx="22">
                  <c:v>-3.1510000000000105</c:v>
                </c:pt>
                <c:pt idx="23">
                  <c:v>-4.5484000000000151</c:v>
                </c:pt>
                <c:pt idx="24">
                  <c:v>0.15000000000003411</c:v>
                </c:pt>
                <c:pt idx="25">
                  <c:v>-1.2591000000000463</c:v>
                </c:pt>
                <c:pt idx="26">
                  <c:v>-3.3433999999999742</c:v>
                </c:pt>
                <c:pt idx="27">
                  <c:v>-6.1754000000000246</c:v>
                </c:pt>
                <c:pt idx="28">
                  <c:v>-15.128499999999974</c:v>
                </c:pt>
                <c:pt idx="29">
                  <c:v>-5.2341000000000122</c:v>
                </c:pt>
                <c:pt idx="30">
                  <c:v>0.62529999999998154</c:v>
                </c:pt>
                <c:pt idx="31">
                  <c:v>8.0384000000000242</c:v>
                </c:pt>
                <c:pt idx="32">
                  <c:v>45.975799999999992</c:v>
                </c:pt>
                <c:pt idx="33">
                  <c:v>-17.534899999999993</c:v>
                </c:pt>
                <c:pt idx="34">
                  <c:v>-10.115700000000004</c:v>
                </c:pt>
                <c:pt idx="35">
                  <c:v>1.2316000000000145</c:v>
                </c:pt>
                <c:pt idx="36">
                  <c:v>15.635699999999986</c:v>
                </c:pt>
                <c:pt idx="37">
                  <c:v>-13.546600000000012</c:v>
                </c:pt>
                <c:pt idx="38">
                  <c:v>-6.6864999999999668</c:v>
                </c:pt>
                <c:pt idx="39">
                  <c:v>-4.5230999999999995</c:v>
                </c:pt>
                <c:pt idx="40">
                  <c:v>10.552300000000002</c:v>
                </c:pt>
                <c:pt idx="41">
                  <c:v>-4.1461000000000467</c:v>
                </c:pt>
                <c:pt idx="42">
                  <c:v>-6.8447999999999638</c:v>
                </c:pt>
                <c:pt idx="43">
                  <c:v>-1.0622999999999934</c:v>
                </c:pt>
                <c:pt idx="44">
                  <c:v>-3.6036000000000286</c:v>
                </c:pt>
                <c:pt idx="45">
                  <c:v>-4.0681999999999903</c:v>
                </c:pt>
                <c:pt idx="46">
                  <c:v>5.4426000000000272</c:v>
                </c:pt>
                <c:pt idx="47">
                  <c:v>-5.9630000000000223</c:v>
                </c:pt>
                <c:pt idx="48">
                  <c:v>-3.6213999999999942</c:v>
                </c:pt>
                <c:pt idx="49">
                  <c:v>1.1623000000000161</c:v>
                </c:pt>
                <c:pt idx="50">
                  <c:v>-2.5484000000000151</c:v>
                </c:pt>
                <c:pt idx="51">
                  <c:v>11.875900000000001</c:v>
                </c:pt>
                <c:pt idx="52">
                  <c:v>-2.123800000000017</c:v>
                </c:pt>
                <c:pt idx="53">
                  <c:v>-2.6992000000000189</c:v>
                </c:pt>
                <c:pt idx="54">
                  <c:v>4.8546000000000049</c:v>
                </c:pt>
                <c:pt idx="55">
                  <c:v>11.033600000000035</c:v>
                </c:pt>
                <c:pt idx="56">
                  <c:v>-0.35910000000001219</c:v>
                </c:pt>
                <c:pt idx="57">
                  <c:v>-6.8973000000000297</c:v>
                </c:pt>
                <c:pt idx="58">
                  <c:v>-0.31649999999996226</c:v>
                </c:pt>
                <c:pt idx="59">
                  <c:v>5.6655999999999835</c:v>
                </c:pt>
                <c:pt idx="60">
                  <c:v>13.982300000000009</c:v>
                </c:pt>
                <c:pt idx="61">
                  <c:v>-1.4399999999999977</c:v>
                </c:pt>
                <c:pt idx="62">
                  <c:v>8.6282999999999674</c:v>
                </c:pt>
                <c:pt idx="63">
                  <c:v>11.809900000000027</c:v>
                </c:pt>
                <c:pt idx="64">
                  <c:v>6.684599999999989</c:v>
                </c:pt>
                <c:pt idx="65">
                  <c:v>-7.7642000000000166</c:v>
                </c:pt>
                <c:pt idx="66">
                  <c:v>-3.1587999999999852</c:v>
                </c:pt>
                <c:pt idx="67">
                  <c:v>8.8808999999999969</c:v>
                </c:pt>
                <c:pt idx="68">
                  <c:v>-2.5791999999999575</c:v>
                </c:pt>
                <c:pt idx="69">
                  <c:v>2.5101999999999975</c:v>
                </c:pt>
                <c:pt idx="70">
                  <c:v>12.85269999999997</c:v>
                </c:pt>
                <c:pt idx="71">
                  <c:v>24.939700000000016</c:v>
                </c:pt>
                <c:pt idx="72">
                  <c:v>2.1109000000000151</c:v>
                </c:pt>
                <c:pt idx="73">
                  <c:v>-18.420000000000016</c:v>
                </c:pt>
                <c:pt idx="74">
                  <c:v>-12.370000000000005</c:v>
                </c:pt>
                <c:pt idx="75">
                  <c:v>27.502499999999998</c:v>
                </c:pt>
                <c:pt idx="76">
                  <c:v>0.66989999999998417</c:v>
                </c:pt>
                <c:pt idx="77">
                  <c:v>-5.3327999999999633</c:v>
                </c:pt>
                <c:pt idx="78">
                  <c:v>8.7478999999999587</c:v>
                </c:pt>
                <c:pt idx="79">
                  <c:v>19.177999999999997</c:v>
                </c:pt>
                <c:pt idx="80">
                  <c:v>-2.5899999999978718E-2</c:v>
                </c:pt>
                <c:pt idx="81">
                  <c:v>10.991899999999987</c:v>
                </c:pt>
                <c:pt idx="82">
                  <c:v>17.041100000000029</c:v>
                </c:pt>
                <c:pt idx="83">
                  <c:v>6.8331000000000017</c:v>
                </c:pt>
                <c:pt idx="84">
                  <c:v>-8.9082000000000221</c:v>
                </c:pt>
                <c:pt idx="85">
                  <c:v>1.7898999999999887</c:v>
                </c:pt>
                <c:pt idx="86">
                  <c:v>-3.4073999999999955</c:v>
                </c:pt>
                <c:pt idx="87">
                  <c:v>-19.481099999999969</c:v>
                </c:pt>
                <c:pt idx="88">
                  <c:v>8.5937999999999874</c:v>
                </c:pt>
                <c:pt idx="89">
                  <c:v>5.7181999999999675</c:v>
                </c:pt>
                <c:pt idx="90">
                  <c:v>2.4186000000000263</c:v>
                </c:pt>
                <c:pt idx="91">
                  <c:v>4.7654999999999745</c:v>
                </c:pt>
                <c:pt idx="92">
                  <c:v>15.189300000000003</c:v>
                </c:pt>
                <c:pt idx="93">
                  <c:v>18.838000000000022</c:v>
                </c:pt>
                <c:pt idx="94">
                  <c:v>2.7765999999999735</c:v>
                </c:pt>
                <c:pt idx="95">
                  <c:v>-18.048900000000003</c:v>
                </c:pt>
                <c:pt idx="96">
                  <c:v>-0.67999999999994998</c:v>
                </c:pt>
                <c:pt idx="97">
                  <c:v>10.97139999999996</c:v>
                </c:pt>
                <c:pt idx="98">
                  <c:v>-5.0880999999999972</c:v>
                </c:pt>
                <c:pt idx="99">
                  <c:v>-7.3607999999999834</c:v>
                </c:pt>
                <c:pt idx="100">
                  <c:v>8.7842999999999734</c:v>
                </c:pt>
                <c:pt idx="101">
                  <c:v>-6.1782000000000039</c:v>
                </c:pt>
                <c:pt idx="102">
                  <c:v>13.450900000000047</c:v>
                </c:pt>
                <c:pt idx="103">
                  <c:v>18.109099999999955</c:v>
                </c:pt>
                <c:pt idx="104">
                  <c:v>13.859000000000037</c:v>
                </c:pt>
                <c:pt idx="105">
                  <c:v>6.7774000000000001</c:v>
                </c:pt>
                <c:pt idx="106">
                  <c:v>33.422199999999975</c:v>
                </c:pt>
                <c:pt idx="107">
                  <c:v>39.767099999999971</c:v>
                </c:pt>
                <c:pt idx="108">
                  <c:v>5.1307000000000471</c:v>
                </c:pt>
                <c:pt idx="109">
                  <c:v>2.0984999999999445</c:v>
                </c:pt>
                <c:pt idx="110">
                  <c:v>53.559300000000007</c:v>
                </c:pt>
                <c:pt idx="111">
                  <c:v>65.859700000000089</c:v>
                </c:pt>
                <c:pt idx="112">
                  <c:v>-80.367000000000075</c:v>
                </c:pt>
                <c:pt idx="113">
                  <c:v>37.629500000000007</c:v>
                </c:pt>
                <c:pt idx="114">
                  <c:v>-1.1817999999999529</c:v>
                </c:pt>
                <c:pt idx="115">
                  <c:v>-34.407500000000027</c:v>
                </c:pt>
                <c:pt idx="116">
                  <c:v>-12.406200000000013</c:v>
                </c:pt>
                <c:pt idx="117">
                  <c:v>42.047800000000052</c:v>
                </c:pt>
                <c:pt idx="118">
                  <c:v>1.95799999999997</c:v>
                </c:pt>
                <c:pt idx="119">
                  <c:v>1.3805999999999585</c:v>
                </c:pt>
                <c:pt idx="120">
                  <c:v>33.579100000000039</c:v>
                </c:pt>
                <c:pt idx="121">
                  <c:v>-9.8495000000000346</c:v>
                </c:pt>
                <c:pt idx="122">
                  <c:v>24.472899999999981</c:v>
                </c:pt>
                <c:pt idx="123">
                  <c:v>-12.508899999999926</c:v>
                </c:pt>
                <c:pt idx="124">
                  <c:v>-11.369000000000028</c:v>
                </c:pt>
                <c:pt idx="125">
                  <c:v>9.80499999999995</c:v>
                </c:pt>
                <c:pt idx="126">
                  <c:v>0.11590000000001055</c:v>
                </c:pt>
                <c:pt idx="127">
                  <c:v>47.241100000000074</c:v>
                </c:pt>
                <c:pt idx="128">
                  <c:v>41.951799999999935</c:v>
                </c:pt>
                <c:pt idx="129">
                  <c:v>51.643400000000042</c:v>
                </c:pt>
                <c:pt idx="130">
                  <c:v>-3.0448000000000093</c:v>
                </c:pt>
                <c:pt idx="131">
                  <c:v>77.052999999999997</c:v>
                </c:pt>
                <c:pt idx="132">
                  <c:v>42.041699999999992</c:v>
                </c:pt>
                <c:pt idx="133">
                  <c:v>53.635700000000043</c:v>
                </c:pt>
                <c:pt idx="134">
                  <c:v>-66.228799999999978</c:v>
                </c:pt>
                <c:pt idx="135">
                  <c:v>-21.04200000000003</c:v>
                </c:pt>
                <c:pt idx="136">
                  <c:v>0.82560000000000855</c:v>
                </c:pt>
                <c:pt idx="137">
                  <c:v>50.283599999999979</c:v>
                </c:pt>
                <c:pt idx="138">
                  <c:v>-100.74670000000003</c:v>
                </c:pt>
                <c:pt idx="139">
                  <c:v>-9.0704999999999245</c:v>
                </c:pt>
                <c:pt idx="140">
                  <c:v>-23.334900000000061</c:v>
                </c:pt>
                <c:pt idx="141">
                  <c:v>-45.757100000000037</c:v>
                </c:pt>
                <c:pt idx="142">
                  <c:v>55.229600000000005</c:v>
                </c:pt>
                <c:pt idx="143">
                  <c:v>42.598400000000083</c:v>
                </c:pt>
                <c:pt idx="144">
                  <c:v>84.47199999999998</c:v>
                </c:pt>
                <c:pt idx="145">
                  <c:v>-18.889800000000037</c:v>
                </c:pt>
                <c:pt idx="146">
                  <c:v>-34.072699999999941</c:v>
                </c:pt>
                <c:pt idx="147">
                  <c:v>38.444699999999898</c:v>
                </c:pt>
                <c:pt idx="148">
                  <c:v>23.488600000000019</c:v>
                </c:pt>
                <c:pt idx="149">
                  <c:v>-17.904999999999973</c:v>
                </c:pt>
                <c:pt idx="150">
                  <c:v>15.14670000000001</c:v>
                </c:pt>
                <c:pt idx="151">
                  <c:v>47.215900000000033</c:v>
                </c:pt>
                <c:pt idx="152">
                  <c:v>46.6022999999999</c:v>
                </c:pt>
                <c:pt idx="153">
                  <c:v>83.842499999999973</c:v>
                </c:pt>
                <c:pt idx="154">
                  <c:v>7.6880000000001019</c:v>
                </c:pt>
              </c:numCache>
            </c:numRef>
          </c:xVal>
          <c:yVal>
            <c:numRef>
              <c:f>Scatterplot!ScatterY_D2023</c:f>
              <c:numCache>
                <c:formatCode>General</c:formatCode>
                <c:ptCount val="155"/>
                <c:pt idx="0">
                  <c:v>0.29599999999999937</c:v>
                </c:pt>
                <c:pt idx="1">
                  <c:v>0.14430000000000032</c:v>
                </c:pt>
                <c:pt idx="2">
                  <c:v>-0.44379999999999953</c:v>
                </c:pt>
                <c:pt idx="3">
                  <c:v>-1.330000000000009E-2</c:v>
                </c:pt>
                <c:pt idx="4">
                  <c:v>-4.3000000000006366E-3</c:v>
                </c:pt>
                <c:pt idx="5">
                  <c:v>-0.38019999999999943</c:v>
                </c:pt>
                <c:pt idx="6">
                  <c:v>0.1216999999999997</c:v>
                </c:pt>
                <c:pt idx="7">
                  <c:v>0.23540000000000028</c:v>
                </c:pt>
                <c:pt idx="8">
                  <c:v>0.30290000000000017</c:v>
                </c:pt>
                <c:pt idx="9">
                  <c:v>3.9399999999999658E-2</c:v>
                </c:pt>
                <c:pt idx="10">
                  <c:v>0.7251000000000003</c:v>
                </c:pt>
                <c:pt idx="11">
                  <c:v>7.9099999999999504E-2</c:v>
                </c:pt>
                <c:pt idx="12">
                  <c:v>0.95330000000000048</c:v>
                </c:pt>
                <c:pt idx="13">
                  <c:v>-0.59010000000000051</c:v>
                </c:pt>
                <c:pt idx="14">
                  <c:v>9.0100000000000513E-2</c:v>
                </c:pt>
                <c:pt idx="15">
                  <c:v>-0.77090000000000014</c:v>
                </c:pt>
                <c:pt idx="16">
                  <c:v>-0.2995000000000001</c:v>
                </c:pt>
                <c:pt idx="17">
                  <c:v>0.19599999999999973</c:v>
                </c:pt>
                <c:pt idx="18">
                  <c:v>-0.27499999999999947</c:v>
                </c:pt>
                <c:pt idx="19">
                  <c:v>-0.18369999999999997</c:v>
                </c:pt>
                <c:pt idx="20">
                  <c:v>-2.7000000000008129E-3</c:v>
                </c:pt>
                <c:pt idx="21">
                  <c:v>-2.0799999999999486E-2</c:v>
                </c:pt>
                <c:pt idx="22">
                  <c:v>-0.10000000000000053</c:v>
                </c:pt>
                <c:pt idx="23">
                  <c:v>0.27110000000000056</c:v>
                </c:pt>
                <c:pt idx="24">
                  <c:v>0.37219999999999942</c:v>
                </c:pt>
                <c:pt idx="25">
                  <c:v>-0.32719999999999949</c:v>
                </c:pt>
                <c:pt idx="26">
                  <c:v>-0.12080000000000002</c:v>
                </c:pt>
                <c:pt idx="27">
                  <c:v>0.20500000000000007</c:v>
                </c:pt>
                <c:pt idx="28">
                  <c:v>-0.24520000000000053</c:v>
                </c:pt>
                <c:pt idx="29">
                  <c:v>0.14920000000000044</c:v>
                </c:pt>
                <c:pt idx="30">
                  <c:v>9.5500000000000362E-2</c:v>
                </c:pt>
                <c:pt idx="31">
                  <c:v>-4.3200000000000571E-2</c:v>
                </c:pt>
                <c:pt idx="32">
                  <c:v>0.18010000000000037</c:v>
                </c:pt>
                <c:pt idx="33">
                  <c:v>-0.25590000000000046</c:v>
                </c:pt>
                <c:pt idx="34">
                  <c:v>4.1999999999999815E-3</c:v>
                </c:pt>
                <c:pt idx="35">
                  <c:v>2.6800000000000601E-2</c:v>
                </c:pt>
                <c:pt idx="36">
                  <c:v>6.3199999999999257E-2</c:v>
                </c:pt>
                <c:pt idx="37">
                  <c:v>-0.18599999999999994</c:v>
                </c:pt>
                <c:pt idx="38">
                  <c:v>-8.9999999999967883E-4</c:v>
                </c:pt>
                <c:pt idx="39">
                  <c:v>-7.690000000000019E-2</c:v>
                </c:pt>
                <c:pt idx="40">
                  <c:v>1.1200000000000543E-2</c:v>
                </c:pt>
                <c:pt idx="41">
                  <c:v>-2.8000000000000469E-2</c:v>
                </c:pt>
                <c:pt idx="42">
                  <c:v>-8.4900000000000198E-2</c:v>
                </c:pt>
                <c:pt idx="43">
                  <c:v>5.8000000000006935E-3</c:v>
                </c:pt>
                <c:pt idx="44">
                  <c:v>-5.990000000000073E-2</c:v>
                </c:pt>
                <c:pt idx="45">
                  <c:v>-0.15079999999999938</c:v>
                </c:pt>
                <c:pt idx="46">
                  <c:v>-3.8100000000000023E-2</c:v>
                </c:pt>
                <c:pt idx="47">
                  <c:v>2.1499999999999631E-2</c:v>
                </c:pt>
                <c:pt idx="48">
                  <c:v>-0.11240000000000006</c:v>
                </c:pt>
                <c:pt idx="49">
                  <c:v>-0.15069999999999961</c:v>
                </c:pt>
                <c:pt idx="50">
                  <c:v>-3.2600000000000406E-2</c:v>
                </c:pt>
                <c:pt idx="51">
                  <c:v>6.190000000000051E-2</c:v>
                </c:pt>
                <c:pt idx="52">
                  <c:v>-6.6400000000000681E-2</c:v>
                </c:pt>
                <c:pt idx="53">
                  <c:v>-0.10829999999999984</c:v>
                </c:pt>
                <c:pt idx="54">
                  <c:v>-5.4499999999999993E-2</c:v>
                </c:pt>
                <c:pt idx="55">
                  <c:v>0.1520999999999999</c:v>
                </c:pt>
                <c:pt idx="56">
                  <c:v>4.9300000000000566E-2</c:v>
                </c:pt>
                <c:pt idx="57">
                  <c:v>-0.27950000000000053</c:v>
                </c:pt>
                <c:pt idx="58">
                  <c:v>0.23320000000000007</c:v>
                </c:pt>
                <c:pt idx="59">
                  <c:v>0.16210000000000058</c:v>
                </c:pt>
                <c:pt idx="60">
                  <c:v>-9.470000000000045E-2</c:v>
                </c:pt>
                <c:pt idx="61">
                  <c:v>0.10989999999999966</c:v>
                </c:pt>
                <c:pt idx="62">
                  <c:v>3.8800000000000168E-2</c:v>
                </c:pt>
                <c:pt idx="63">
                  <c:v>0.13890000000000047</c:v>
                </c:pt>
                <c:pt idx="64">
                  <c:v>0.18360000000000021</c:v>
                </c:pt>
                <c:pt idx="65">
                  <c:v>2.549999999999919E-2</c:v>
                </c:pt>
                <c:pt idx="66">
                  <c:v>-0.3785999999999996</c:v>
                </c:pt>
                <c:pt idx="67">
                  <c:v>1.2800000000000367E-2</c:v>
                </c:pt>
                <c:pt idx="68">
                  <c:v>-0.15030000000000054</c:v>
                </c:pt>
                <c:pt idx="69">
                  <c:v>0.10749999999999993</c:v>
                </c:pt>
                <c:pt idx="70">
                  <c:v>0.1225000000000005</c:v>
                </c:pt>
                <c:pt idx="71">
                  <c:v>0.17640000000000011</c:v>
                </c:pt>
                <c:pt idx="72">
                  <c:v>-0.15690000000000026</c:v>
                </c:pt>
                <c:pt idx="73">
                  <c:v>-0.12410000000000032</c:v>
                </c:pt>
                <c:pt idx="74">
                  <c:v>-3.3799999999999386E-2</c:v>
                </c:pt>
                <c:pt idx="75">
                  <c:v>0.24589999999999979</c:v>
                </c:pt>
                <c:pt idx="76">
                  <c:v>-0.21419999999999995</c:v>
                </c:pt>
                <c:pt idx="77">
                  <c:v>0.27079999999999949</c:v>
                </c:pt>
                <c:pt idx="78">
                  <c:v>0.19399999999999995</c:v>
                </c:pt>
                <c:pt idx="79">
                  <c:v>0.17960000000000065</c:v>
                </c:pt>
                <c:pt idx="80">
                  <c:v>-0.16849999999999987</c:v>
                </c:pt>
                <c:pt idx="81">
                  <c:v>0.17239999999999966</c:v>
                </c:pt>
                <c:pt idx="82">
                  <c:v>0.44740000000000002</c:v>
                </c:pt>
                <c:pt idx="83">
                  <c:v>0.69449999999999967</c:v>
                </c:pt>
                <c:pt idx="84">
                  <c:v>0.12420000000000009</c:v>
                </c:pt>
                <c:pt idx="85">
                  <c:v>0.78479999999999972</c:v>
                </c:pt>
                <c:pt idx="86">
                  <c:v>-0.17039999999999988</c:v>
                </c:pt>
                <c:pt idx="87">
                  <c:v>-1.2075999999999993</c:v>
                </c:pt>
                <c:pt idx="88">
                  <c:v>1.4399999999999302E-2</c:v>
                </c:pt>
                <c:pt idx="89">
                  <c:v>0.45230000000000015</c:v>
                </c:pt>
                <c:pt idx="90">
                  <c:v>0.34520000000000017</c:v>
                </c:pt>
                <c:pt idx="91">
                  <c:v>-0.27230000000000043</c:v>
                </c:pt>
                <c:pt idx="92">
                  <c:v>0.70800000000000018</c:v>
                </c:pt>
                <c:pt idx="93">
                  <c:v>0.39760000000000062</c:v>
                </c:pt>
                <c:pt idx="94">
                  <c:v>-0.37410000000000032</c:v>
                </c:pt>
                <c:pt idx="95">
                  <c:v>-0.50919999999999987</c:v>
                </c:pt>
                <c:pt idx="96">
                  <c:v>0.42070000000000007</c:v>
                </c:pt>
                <c:pt idx="97">
                  <c:v>0.22609999999999975</c:v>
                </c:pt>
                <c:pt idx="98">
                  <c:v>-0.13279999999999959</c:v>
                </c:pt>
                <c:pt idx="99">
                  <c:v>-0.10620000000000029</c:v>
                </c:pt>
                <c:pt idx="100">
                  <c:v>0.29340000000000011</c:v>
                </c:pt>
                <c:pt idx="101">
                  <c:v>-0.29600000000000026</c:v>
                </c:pt>
                <c:pt idx="102">
                  <c:v>2.7400000000000091E-2</c:v>
                </c:pt>
                <c:pt idx="103">
                  <c:v>0.11169999999999991</c:v>
                </c:pt>
                <c:pt idx="104">
                  <c:v>0.51689999999999969</c:v>
                </c:pt>
                <c:pt idx="105">
                  <c:v>0.20199999999999996</c:v>
                </c:pt>
                <c:pt idx="106">
                  <c:v>0.76729999999999965</c:v>
                </c:pt>
                <c:pt idx="107">
                  <c:v>0.51400000000000112</c:v>
                </c:pt>
                <c:pt idx="108">
                  <c:v>0.38109999999999999</c:v>
                </c:pt>
                <c:pt idx="109">
                  <c:v>0.84890000000000043</c:v>
                </c:pt>
                <c:pt idx="110">
                  <c:v>2.2310999999999996</c:v>
                </c:pt>
                <c:pt idx="111">
                  <c:v>0.8495999999999988</c:v>
                </c:pt>
                <c:pt idx="112">
                  <c:v>-2.668099999999999</c:v>
                </c:pt>
                <c:pt idx="113">
                  <c:v>0.42559999999999931</c:v>
                </c:pt>
                <c:pt idx="114">
                  <c:v>0.95570000000000022</c:v>
                </c:pt>
                <c:pt idx="115">
                  <c:v>-0.47789999999999999</c:v>
                </c:pt>
                <c:pt idx="116">
                  <c:v>-0.14119999999999955</c:v>
                </c:pt>
                <c:pt idx="117">
                  <c:v>1.3725000000000005</c:v>
                </c:pt>
                <c:pt idx="118">
                  <c:v>0.42939999999999934</c:v>
                </c:pt>
                <c:pt idx="119">
                  <c:v>-0.5215999999999994</c:v>
                </c:pt>
                <c:pt idx="120">
                  <c:v>1.0710999999999995</c:v>
                </c:pt>
                <c:pt idx="121">
                  <c:v>-0.72569999999999979</c:v>
                </c:pt>
                <c:pt idx="122">
                  <c:v>0.55410000000000004</c:v>
                </c:pt>
                <c:pt idx="123">
                  <c:v>-0.59200000000000053</c:v>
                </c:pt>
                <c:pt idx="124">
                  <c:v>-2.1000000000004349E-3</c:v>
                </c:pt>
                <c:pt idx="125">
                  <c:v>-0.23499999999999943</c:v>
                </c:pt>
                <c:pt idx="126">
                  <c:v>-0.54609999999999914</c:v>
                </c:pt>
                <c:pt idx="127">
                  <c:v>0.47029999999999994</c:v>
                </c:pt>
                <c:pt idx="128">
                  <c:v>0.83689999999999998</c:v>
                </c:pt>
                <c:pt idx="129">
                  <c:v>1.0311999999999983</c:v>
                </c:pt>
                <c:pt idx="130">
                  <c:v>-0.40239999999999831</c:v>
                </c:pt>
                <c:pt idx="131">
                  <c:v>1.4611000000000001</c:v>
                </c:pt>
                <c:pt idx="132">
                  <c:v>1.8086999999999982</c:v>
                </c:pt>
                <c:pt idx="133">
                  <c:v>1.9365000000000023</c:v>
                </c:pt>
                <c:pt idx="134">
                  <c:v>-2.0055000000000014</c:v>
                </c:pt>
                <c:pt idx="135">
                  <c:v>-0.44849999999999923</c:v>
                </c:pt>
                <c:pt idx="136">
                  <c:v>-8.2499999999999574E-2</c:v>
                </c:pt>
                <c:pt idx="137">
                  <c:v>1.064899999999998</c:v>
                </c:pt>
                <c:pt idx="138">
                  <c:v>-3.3480999999999987</c:v>
                </c:pt>
                <c:pt idx="139">
                  <c:v>-2.2973999999999997</c:v>
                </c:pt>
                <c:pt idx="140">
                  <c:v>-1.9471000000000007</c:v>
                </c:pt>
                <c:pt idx="141">
                  <c:v>-0.57600000000000051</c:v>
                </c:pt>
                <c:pt idx="142">
                  <c:v>0.41990000000000016</c:v>
                </c:pt>
                <c:pt idx="143">
                  <c:v>1.0061999999999998</c:v>
                </c:pt>
                <c:pt idx="144">
                  <c:v>2.1211000000000002</c:v>
                </c:pt>
                <c:pt idx="145">
                  <c:v>-0.29570000000000007</c:v>
                </c:pt>
                <c:pt idx="146">
                  <c:v>-0.60200000000000031</c:v>
                </c:pt>
                <c:pt idx="147">
                  <c:v>1.5141000000000009</c:v>
                </c:pt>
                <c:pt idx="148">
                  <c:v>0.95609999999999928</c:v>
                </c:pt>
                <c:pt idx="149">
                  <c:v>-1.6232999999999986</c:v>
                </c:pt>
                <c:pt idx="150">
                  <c:v>0.98579999999999934</c:v>
                </c:pt>
                <c:pt idx="151">
                  <c:v>2.0420000000000016</c:v>
                </c:pt>
                <c:pt idx="152">
                  <c:v>0.84659999999999869</c:v>
                </c:pt>
                <c:pt idx="153">
                  <c:v>0.58520000000000039</c:v>
                </c:pt>
                <c:pt idx="154">
                  <c:v>-0.14840000000000231</c:v>
                </c:pt>
              </c:numCache>
            </c:numRef>
          </c:yVal>
          <c:smooth val="0"/>
        </c:ser>
        <c:dLbls>
          <c:showLegendKey val="0"/>
          <c:showVal val="0"/>
          <c:showCatName val="0"/>
          <c:showSerName val="0"/>
          <c:showPercent val="0"/>
          <c:showBubbleSize val="0"/>
        </c:dLbls>
        <c:axId val="833366880"/>
        <c:axId val="833365704"/>
      </c:scatterChart>
      <c:valAx>
        <c:axId val="833366880"/>
        <c:scaling>
          <c:orientation val="minMax"/>
        </c:scaling>
        <c:delete val="0"/>
        <c:axPos val="b"/>
        <c:title>
          <c:tx>
            <c:rich>
              <a:bodyPr/>
              <a:lstStyle/>
              <a:p>
                <a:pPr>
                  <a:defRPr sz="800" b="0"/>
                </a:pPr>
                <a:r>
                  <a:rPr lang="en-US"/>
                  <a:t>Go Diff / Data Set #1</a:t>
                </a:r>
              </a:p>
            </c:rich>
          </c:tx>
          <c:layout/>
          <c:overlay val="0"/>
        </c:title>
        <c:numFmt formatCode="General" sourceLinked="0"/>
        <c:majorTickMark val="out"/>
        <c:minorTickMark val="none"/>
        <c:tickLblPos val="nextTo"/>
        <c:txPr>
          <a:bodyPr/>
          <a:lstStyle/>
          <a:p>
            <a:pPr>
              <a:defRPr sz="800" b="0"/>
            </a:pPr>
            <a:endParaRPr lang="en-US"/>
          </a:p>
        </c:txPr>
        <c:crossAx val="833365704"/>
        <c:crosses val="autoZero"/>
        <c:crossBetween val="midCat"/>
      </c:valAx>
      <c:valAx>
        <c:axId val="833365704"/>
        <c:scaling>
          <c:orientation val="minMax"/>
        </c:scaling>
        <c:delete val="0"/>
        <c:axPos val="l"/>
        <c:title>
          <c:tx>
            <c:rich>
              <a:bodyPr/>
              <a:lstStyle/>
              <a:p>
                <a:pPr>
                  <a:defRPr sz="800" b="0"/>
                </a:pPr>
                <a:r>
                  <a:rPr lang="en-US"/>
                  <a:t>Si Diff / Data Set #1</a:t>
                </a:r>
              </a:p>
            </c:rich>
          </c:tx>
          <c:layout/>
          <c:overlay val="0"/>
        </c:title>
        <c:numFmt formatCode="General" sourceLinked="0"/>
        <c:majorTickMark val="out"/>
        <c:minorTickMark val="none"/>
        <c:tickLblPos val="nextTo"/>
        <c:txPr>
          <a:bodyPr/>
          <a:lstStyle/>
          <a:p>
            <a:pPr>
              <a:defRPr sz="800" b="0"/>
            </a:pPr>
            <a:endParaRPr lang="en-US"/>
          </a:p>
        </c:txPr>
        <c:crossAx val="833366880"/>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333375</xdr:colOff>
      <xdr:row>1</xdr:row>
      <xdr:rowOff>47625</xdr:rowOff>
    </xdr:from>
    <xdr:to>
      <xdr:col>8</xdr:col>
      <xdr:colOff>323850</xdr:colOff>
      <xdr:row>10</xdr:row>
      <xdr:rowOff>123825</xdr:rowOff>
    </xdr:to>
    <xdr:sp macro="" textlink="">
      <xdr:nvSpPr>
        <xdr:cNvPr id="2" name="TextBox 1"/>
        <xdr:cNvSpPr txBox="1"/>
      </xdr:nvSpPr>
      <xdr:spPr>
        <a:xfrm>
          <a:off x="333375" y="238125"/>
          <a:ext cx="4867275" cy="17907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London Bullion Market Association and London Platinum</a:t>
          </a:r>
          <a:r>
            <a:rPr lang="en-US" sz="1100" baseline="0"/>
            <a:t> and Palladium Market </a:t>
          </a:r>
        </a:p>
        <a:p>
          <a:endParaRPr lang="en-US" sz="1100" baseline="0"/>
        </a:p>
        <a:p>
          <a:r>
            <a:rPr lang="en-US" sz="1100" baseline="0"/>
            <a:t>Each value is the price per ounce in U.S. dollars. Note that the last few months had not yet been reported for Platinum and Palladium when this data set was obtained.</a:t>
          </a:r>
        </a:p>
        <a:p>
          <a:endParaRPr lang="en-US" sz="1100" baseline="0"/>
        </a:p>
        <a:p>
          <a:r>
            <a:rPr lang="en-US" sz="1100" baseline="0"/>
            <a:t>See Wikipedia for information on palladium. It is not a well known metal by most people, but it is used in a lot of products we use.</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600075</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12700</xdr:colOff>
      <xdr:row>26</xdr:row>
      <xdr:rowOff>0</xdr:rowOff>
    </xdr:from>
    <xdr:to>
      <xdr:col>5</xdr:col>
      <xdr:colOff>600075</xdr:colOff>
      <xdr:row>42</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12700</xdr:colOff>
      <xdr:row>46</xdr:row>
      <xdr:rowOff>0</xdr:rowOff>
    </xdr:from>
    <xdr:to>
      <xdr:col>5</xdr:col>
      <xdr:colOff>600075</xdr:colOff>
      <xdr:row>62</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12700</xdr:colOff>
      <xdr:row>66</xdr:row>
      <xdr:rowOff>0</xdr:rowOff>
    </xdr:from>
    <xdr:to>
      <xdr:col>5</xdr:col>
      <xdr:colOff>600075</xdr:colOff>
      <xdr:row>82</xdr:row>
      <xdr:rowOff>127000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733425</xdr:colOff>
      <xdr:row>15</xdr:row>
      <xdr:rowOff>9525</xdr:rowOff>
    </xdr:from>
    <xdr:to>
      <xdr:col>10</xdr:col>
      <xdr:colOff>209550</xdr:colOff>
      <xdr:row>20</xdr:row>
      <xdr:rowOff>104775</xdr:rowOff>
    </xdr:to>
    <xdr:sp macro="" textlink="">
      <xdr:nvSpPr>
        <xdr:cNvPr id="6" name="TextBox 5"/>
        <xdr:cNvSpPr txBox="1"/>
      </xdr:nvSpPr>
      <xdr:spPr>
        <a:xfrm>
          <a:off x="5819775" y="2724150"/>
          <a:ext cx="2867025" cy="10477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Gold,</a:t>
          </a:r>
          <a:r>
            <a:rPr lang="en-US" sz="1100" baseline="0"/>
            <a:t> silver, and platinum move somewhat together (remember that we don't have the last part of the platinum series), but palladium has a big spike around 2001 that the others don't have.</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600075</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12700</xdr:colOff>
      <xdr:row>26</xdr:row>
      <xdr:rowOff>0</xdr:rowOff>
    </xdr:from>
    <xdr:to>
      <xdr:col>5</xdr:col>
      <xdr:colOff>600075</xdr:colOff>
      <xdr:row>42</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12700</xdr:colOff>
      <xdr:row>46</xdr:row>
      <xdr:rowOff>0</xdr:rowOff>
    </xdr:from>
    <xdr:to>
      <xdr:col>5</xdr:col>
      <xdr:colOff>600075</xdr:colOff>
      <xdr:row>62</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12700</xdr:colOff>
      <xdr:row>66</xdr:row>
      <xdr:rowOff>0</xdr:rowOff>
    </xdr:from>
    <xdr:to>
      <xdr:col>5</xdr:col>
      <xdr:colOff>600075</xdr:colOff>
      <xdr:row>82</xdr:row>
      <xdr:rowOff>127000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676274</xdr:colOff>
      <xdr:row>16</xdr:row>
      <xdr:rowOff>57150</xdr:rowOff>
    </xdr:from>
    <xdr:to>
      <xdr:col>9</xdr:col>
      <xdr:colOff>285750</xdr:colOff>
      <xdr:row>21</xdr:row>
      <xdr:rowOff>76199</xdr:rowOff>
    </xdr:to>
    <xdr:sp macro="" textlink="">
      <xdr:nvSpPr>
        <xdr:cNvPr id="6" name="TextBox 5"/>
        <xdr:cNvSpPr txBox="1"/>
      </xdr:nvSpPr>
      <xdr:spPr>
        <a:xfrm>
          <a:off x="5762624" y="2962275"/>
          <a:ext cx="2152651" cy="971549"/>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It's harder to compare these, but it's clear that gold and silver have been much more volatile in the past few years.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247650</xdr:colOff>
      <xdr:row>13</xdr:row>
      <xdr:rowOff>133350</xdr:rowOff>
    </xdr:from>
    <xdr:to>
      <xdr:col>4</xdr:col>
      <xdr:colOff>771525</xdr:colOff>
      <xdr:row>19</xdr:row>
      <xdr:rowOff>57150</xdr:rowOff>
    </xdr:to>
    <xdr:sp macro="" textlink="">
      <xdr:nvSpPr>
        <xdr:cNvPr id="2" name="TextBox 1"/>
        <xdr:cNvSpPr txBox="1"/>
      </xdr:nvSpPr>
      <xdr:spPr>
        <a:xfrm>
          <a:off x="1371600" y="2466975"/>
          <a:ext cx="3067050" cy="10668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Part c: </a:t>
          </a:r>
          <a:r>
            <a:rPr lang="en-US" sz="1100"/>
            <a:t>The gold and silver differences are highly correlated, as are the silver and platinum differences. (I used conditional formatting to color</a:t>
          </a:r>
          <a:r>
            <a:rPr lang="en-US" sz="1100" baseline="0"/>
            <a:t> any correlation larger than the cutoff in cell H7. You can change the cutoff.)</a:t>
          </a:r>
          <a:endParaRPr lang="en-US" sz="1100"/>
        </a:p>
      </xdr:txBody>
    </xdr:sp>
    <xdr:clientData/>
  </xdr:twoCellAnchor>
  <xdr:twoCellAnchor>
    <xdr:from>
      <xdr:col>2</xdr:col>
      <xdr:colOff>552449</xdr:colOff>
      <xdr:row>21</xdr:row>
      <xdr:rowOff>28575</xdr:rowOff>
    </xdr:from>
    <xdr:to>
      <xdr:col>5</xdr:col>
      <xdr:colOff>609599</xdr:colOff>
      <xdr:row>26</xdr:row>
      <xdr:rowOff>47625</xdr:rowOff>
    </xdr:to>
    <xdr:sp macro="" textlink="">
      <xdr:nvSpPr>
        <xdr:cNvPr id="3" name="TextBox 2"/>
        <xdr:cNvSpPr txBox="1"/>
      </xdr:nvSpPr>
      <xdr:spPr>
        <a:xfrm>
          <a:off x="2524124" y="3886200"/>
          <a:ext cx="2600325" cy="9715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Part e: </a:t>
          </a:r>
          <a:r>
            <a:rPr lang="en-US" sz="1100"/>
            <a:t>Sure</a:t>
          </a:r>
          <a:r>
            <a:rPr lang="en-US" sz="1100" baseline="0"/>
            <a:t> enough, these two match the correlations above, i.e., StatTools uses all the matching data it can when it calculates correlations.</a:t>
          </a:r>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600075</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12700</xdr:colOff>
      <xdr:row>6</xdr:row>
      <xdr:rowOff>0</xdr:rowOff>
    </xdr:from>
    <xdr:to>
      <xdr:col>11</xdr:col>
      <xdr:colOff>600075</xdr:colOff>
      <xdr:row>22</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133350</xdr:colOff>
      <xdr:row>24</xdr:row>
      <xdr:rowOff>85725</xdr:rowOff>
    </xdr:from>
    <xdr:to>
      <xdr:col>7</xdr:col>
      <xdr:colOff>314325</xdr:colOff>
      <xdr:row>30</xdr:row>
      <xdr:rowOff>47625</xdr:rowOff>
    </xdr:to>
    <xdr:sp macro="" textlink="">
      <xdr:nvSpPr>
        <xdr:cNvPr id="4" name="TextBox 3"/>
        <xdr:cNvSpPr txBox="1"/>
      </xdr:nvSpPr>
      <xdr:spPr>
        <a:xfrm>
          <a:off x="2676525" y="4514850"/>
          <a:ext cx="3571875" cy="11049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Part d: </a:t>
          </a:r>
          <a:r>
            <a:rPr lang="en-US" sz="1100"/>
            <a:t>It's not clear whether these scatterplots shed light on the picture or not. They do show </a:t>
          </a:r>
          <a:r>
            <a:rPr lang="en-US" sz="1100" baseline="0"/>
            <a:t>upward scatters that confirm the fairly large correlations, but maybe the correlations are driven by the outliers, not the middle swarms. Besides, we lose the time dimension here.</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57"/>
  <sheetViews>
    <sheetView tabSelected="1" workbookViewId="0"/>
  </sheetViews>
  <sheetFormatPr defaultRowHeight="15" x14ac:dyDescent="0.25"/>
  <cols>
    <col min="1" max="1" width="9.140625" style="24"/>
    <col min="5" max="5" width="10" bestFit="1" customWidth="1"/>
  </cols>
  <sheetData>
    <row r="1" spans="1:9" s="2" customFormat="1" x14ac:dyDescent="0.25">
      <c r="A1" s="22" t="s">
        <v>0</v>
      </c>
      <c r="B1" s="1" t="s">
        <v>1</v>
      </c>
      <c r="C1" s="1" t="s">
        <v>2</v>
      </c>
      <c r="D1" s="1" t="s">
        <v>3</v>
      </c>
      <c r="E1" s="1" t="s">
        <v>4</v>
      </c>
      <c r="F1" s="1" t="s">
        <v>52</v>
      </c>
      <c r="G1" s="1" t="s">
        <v>53</v>
      </c>
      <c r="H1" s="1" t="s">
        <v>54</v>
      </c>
      <c r="I1" s="1" t="s">
        <v>55</v>
      </c>
    </row>
    <row r="2" spans="1:9" x14ac:dyDescent="0.25">
      <c r="A2" s="23">
        <v>35431</v>
      </c>
      <c r="B2">
        <v>354.11</v>
      </c>
      <c r="C2">
        <v>4.7758000000000003</v>
      </c>
      <c r="D2">
        <v>358.69709999999998</v>
      </c>
      <c r="E2">
        <v>121.675</v>
      </c>
    </row>
    <row r="3" spans="1:9" x14ac:dyDescent="0.25">
      <c r="A3" s="23">
        <v>35462</v>
      </c>
      <c r="B3">
        <v>346.58249999999998</v>
      </c>
      <c r="C3">
        <v>5.0717999999999996</v>
      </c>
      <c r="D3">
        <v>366.41669999999999</v>
      </c>
      <c r="E3">
        <v>137.26669999999999</v>
      </c>
      <c r="F3">
        <f t="shared" ref="F3:I3" si="0">B3-B2</f>
        <v>-7.5275000000000318</v>
      </c>
      <c r="G3">
        <f t="shared" si="0"/>
        <v>0.29599999999999937</v>
      </c>
      <c r="H3">
        <f t="shared" si="0"/>
        <v>7.719600000000014</v>
      </c>
      <c r="I3">
        <f t="shared" si="0"/>
        <v>15.591699999999989</v>
      </c>
    </row>
    <row r="4" spans="1:9" x14ac:dyDescent="0.25">
      <c r="A4" s="23">
        <v>35490</v>
      </c>
      <c r="B4">
        <v>351.80790000000002</v>
      </c>
      <c r="C4">
        <v>5.2161</v>
      </c>
      <c r="D4">
        <v>379.5</v>
      </c>
      <c r="E4">
        <v>148.7895</v>
      </c>
      <c r="F4">
        <f t="shared" ref="F4:F67" si="1">B4-B3</f>
        <v>5.225400000000036</v>
      </c>
      <c r="G4">
        <f t="shared" ref="G4:G67" si="2">C4-C3</f>
        <v>0.14430000000000032</v>
      </c>
      <c r="H4">
        <f t="shared" ref="H4:H67" si="3">D4-D3</f>
        <v>13.083300000000008</v>
      </c>
      <c r="I4">
        <f t="shared" ref="I4:I67" si="4">E4-E3</f>
        <v>11.522800000000018</v>
      </c>
    </row>
    <row r="5" spans="1:9" x14ac:dyDescent="0.25">
      <c r="A5" s="23">
        <v>35521</v>
      </c>
      <c r="B5">
        <v>344.47269999999997</v>
      </c>
      <c r="C5">
        <v>4.7723000000000004</v>
      </c>
      <c r="D5">
        <v>371.0795</v>
      </c>
      <c r="E5">
        <v>153.4659</v>
      </c>
      <c r="F5">
        <f t="shared" si="1"/>
        <v>-7.335200000000043</v>
      </c>
      <c r="G5">
        <f t="shared" si="2"/>
        <v>-0.44379999999999953</v>
      </c>
      <c r="H5">
        <f t="shared" si="3"/>
        <v>-8.4205000000000041</v>
      </c>
      <c r="I5">
        <f t="shared" si="4"/>
        <v>4.676400000000001</v>
      </c>
    </row>
    <row r="6" spans="1:9" x14ac:dyDescent="0.25">
      <c r="A6" s="23">
        <v>35551</v>
      </c>
      <c r="B6">
        <v>343.96839999999997</v>
      </c>
      <c r="C6">
        <v>4.7590000000000003</v>
      </c>
      <c r="D6">
        <v>389.08749999999998</v>
      </c>
      <c r="E6">
        <v>170.95259999999999</v>
      </c>
      <c r="F6">
        <f t="shared" si="1"/>
        <v>-0.50430000000000064</v>
      </c>
      <c r="G6">
        <f t="shared" si="2"/>
        <v>-1.330000000000009E-2</v>
      </c>
      <c r="H6">
        <f t="shared" si="3"/>
        <v>18.007999999999981</v>
      </c>
      <c r="I6">
        <f t="shared" si="4"/>
        <v>17.486699999999985</v>
      </c>
    </row>
    <row r="7" spans="1:9" x14ac:dyDescent="0.25">
      <c r="A7" s="23">
        <v>35582</v>
      </c>
      <c r="B7">
        <v>340.75709999999998</v>
      </c>
      <c r="C7">
        <v>4.7546999999999997</v>
      </c>
      <c r="D7">
        <v>430.76190000000003</v>
      </c>
      <c r="E7">
        <v>201.97620000000001</v>
      </c>
      <c r="F7">
        <f t="shared" si="1"/>
        <v>-3.2112999999999943</v>
      </c>
      <c r="G7">
        <f t="shared" si="2"/>
        <v>-4.3000000000006366E-3</v>
      </c>
      <c r="H7">
        <f t="shared" si="3"/>
        <v>41.674400000000048</v>
      </c>
      <c r="I7">
        <f t="shared" si="4"/>
        <v>31.023600000000016</v>
      </c>
    </row>
    <row r="8" spans="1:9" x14ac:dyDescent="0.25">
      <c r="A8" s="23">
        <v>35612</v>
      </c>
      <c r="B8">
        <v>324.10430000000002</v>
      </c>
      <c r="C8">
        <v>4.3745000000000003</v>
      </c>
      <c r="D8">
        <v>415.22730000000001</v>
      </c>
      <c r="E8">
        <v>187.39769999999999</v>
      </c>
      <c r="F8">
        <f t="shared" si="1"/>
        <v>-16.652799999999957</v>
      </c>
      <c r="G8">
        <f t="shared" si="2"/>
        <v>-0.38019999999999943</v>
      </c>
      <c r="H8">
        <f t="shared" si="3"/>
        <v>-15.534600000000012</v>
      </c>
      <c r="I8">
        <f t="shared" si="4"/>
        <v>-14.57850000000002</v>
      </c>
    </row>
    <row r="9" spans="1:9" x14ac:dyDescent="0.25">
      <c r="A9" s="23">
        <v>35643</v>
      </c>
      <c r="B9">
        <v>324.01</v>
      </c>
      <c r="C9">
        <v>4.4962</v>
      </c>
      <c r="D9">
        <v>425.17500000000001</v>
      </c>
      <c r="E9">
        <v>213</v>
      </c>
      <c r="F9">
        <f t="shared" si="1"/>
        <v>-9.4300000000032469E-2</v>
      </c>
      <c r="G9">
        <f t="shared" si="2"/>
        <v>0.1216999999999997</v>
      </c>
      <c r="H9">
        <f t="shared" si="3"/>
        <v>9.9476999999999975</v>
      </c>
      <c r="I9">
        <f t="shared" si="4"/>
        <v>25.602300000000014</v>
      </c>
    </row>
    <row r="10" spans="1:9" x14ac:dyDescent="0.25">
      <c r="A10" s="23">
        <v>35674</v>
      </c>
      <c r="B10">
        <v>322.8227</v>
      </c>
      <c r="C10">
        <v>4.7316000000000003</v>
      </c>
      <c r="D10">
        <v>424.72730000000001</v>
      </c>
      <c r="E10">
        <v>190.47730000000001</v>
      </c>
      <c r="F10">
        <f t="shared" si="1"/>
        <v>-1.1872999999999934</v>
      </c>
      <c r="G10">
        <f t="shared" si="2"/>
        <v>0.23540000000000028</v>
      </c>
      <c r="H10">
        <f t="shared" si="3"/>
        <v>-0.44769999999999754</v>
      </c>
      <c r="I10">
        <f t="shared" si="4"/>
        <v>-22.522699999999986</v>
      </c>
    </row>
    <row r="11" spans="1:9" x14ac:dyDescent="0.25">
      <c r="A11" s="23">
        <v>35704</v>
      </c>
      <c r="B11">
        <v>324.87169999999998</v>
      </c>
      <c r="C11">
        <v>5.0345000000000004</v>
      </c>
      <c r="D11">
        <v>423.15219999999999</v>
      </c>
      <c r="E11">
        <v>205.02170000000001</v>
      </c>
      <c r="F11">
        <f t="shared" si="1"/>
        <v>2.0489999999999782</v>
      </c>
      <c r="G11">
        <f t="shared" si="2"/>
        <v>0.30290000000000017</v>
      </c>
      <c r="H11">
        <f t="shared" si="3"/>
        <v>-1.5751000000000204</v>
      </c>
      <c r="I11">
        <f t="shared" si="4"/>
        <v>14.544399999999996</v>
      </c>
    </row>
    <row r="12" spans="1:9" x14ac:dyDescent="0.25">
      <c r="A12" s="23">
        <v>35735</v>
      </c>
      <c r="B12">
        <v>306.03750000000002</v>
      </c>
      <c r="C12">
        <v>5.0739000000000001</v>
      </c>
      <c r="D12">
        <v>392.28750000000002</v>
      </c>
      <c r="E12">
        <v>207.9</v>
      </c>
      <c r="F12">
        <f t="shared" si="1"/>
        <v>-18.834199999999953</v>
      </c>
      <c r="G12">
        <f t="shared" si="2"/>
        <v>3.9399999999999658E-2</v>
      </c>
      <c r="H12">
        <f t="shared" si="3"/>
        <v>-30.864699999999971</v>
      </c>
      <c r="I12">
        <f t="shared" si="4"/>
        <v>2.8782999999999959</v>
      </c>
    </row>
    <row r="13" spans="1:9" x14ac:dyDescent="0.25">
      <c r="A13" s="23">
        <v>35765</v>
      </c>
      <c r="B13">
        <v>288.74209999999999</v>
      </c>
      <c r="C13">
        <v>5.7990000000000004</v>
      </c>
      <c r="D13">
        <v>366.61840000000001</v>
      </c>
      <c r="E13">
        <v>198.52629999999999</v>
      </c>
      <c r="F13">
        <f t="shared" si="1"/>
        <v>-17.295400000000029</v>
      </c>
      <c r="G13">
        <f t="shared" si="2"/>
        <v>0.7251000000000003</v>
      </c>
      <c r="H13">
        <f t="shared" si="3"/>
        <v>-25.669100000000014</v>
      </c>
      <c r="I13">
        <f t="shared" si="4"/>
        <v>-9.3737000000000137</v>
      </c>
    </row>
    <row r="14" spans="1:9" x14ac:dyDescent="0.25">
      <c r="A14" s="23">
        <v>35796</v>
      </c>
      <c r="B14">
        <v>289.14999999999998</v>
      </c>
      <c r="C14">
        <v>5.8780999999999999</v>
      </c>
      <c r="D14">
        <v>374.49250000000001</v>
      </c>
      <c r="E14">
        <v>225.83750000000001</v>
      </c>
      <c r="F14">
        <f t="shared" si="1"/>
        <v>0.40789999999998372</v>
      </c>
      <c r="G14">
        <f t="shared" si="2"/>
        <v>7.9099999999999504E-2</v>
      </c>
      <c r="H14">
        <f t="shared" si="3"/>
        <v>7.8740999999999985</v>
      </c>
      <c r="I14">
        <f t="shared" si="4"/>
        <v>27.311200000000014</v>
      </c>
    </row>
    <row r="15" spans="1:9" x14ac:dyDescent="0.25">
      <c r="A15" s="23">
        <v>35827</v>
      </c>
      <c r="B15">
        <v>297.49250000000001</v>
      </c>
      <c r="C15">
        <v>6.8314000000000004</v>
      </c>
      <c r="D15">
        <v>386.57499999999999</v>
      </c>
      <c r="E15">
        <v>237.02500000000001</v>
      </c>
      <c r="F15">
        <f t="shared" si="1"/>
        <v>8.3425000000000296</v>
      </c>
      <c r="G15">
        <f t="shared" si="2"/>
        <v>0.95330000000000048</v>
      </c>
      <c r="H15">
        <f t="shared" si="3"/>
        <v>12.082499999999982</v>
      </c>
      <c r="I15">
        <f t="shared" si="4"/>
        <v>11.1875</v>
      </c>
    </row>
    <row r="16" spans="1:9" x14ac:dyDescent="0.25">
      <c r="A16" s="23">
        <v>35855</v>
      </c>
      <c r="B16">
        <v>295.9409</v>
      </c>
      <c r="C16">
        <v>6.2412999999999998</v>
      </c>
      <c r="D16">
        <v>398.6705</v>
      </c>
      <c r="E16">
        <v>262.2045</v>
      </c>
      <c r="F16">
        <f t="shared" si="1"/>
        <v>-1.5516000000000076</v>
      </c>
      <c r="G16">
        <f t="shared" si="2"/>
        <v>-0.59010000000000051</v>
      </c>
      <c r="H16">
        <f t="shared" si="3"/>
        <v>12.095500000000015</v>
      </c>
      <c r="I16">
        <f t="shared" si="4"/>
        <v>25.17949999999999</v>
      </c>
    </row>
    <row r="17" spans="1:9" x14ac:dyDescent="0.25">
      <c r="A17" s="23">
        <v>35886</v>
      </c>
      <c r="B17">
        <v>308.28500000000003</v>
      </c>
      <c r="C17">
        <v>6.3314000000000004</v>
      </c>
      <c r="D17">
        <v>413.22500000000002</v>
      </c>
      <c r="E17">
        <v>323.625</v>
      </c>
      <c r="F17">
        <f t="shared" si="1"/>
        <v>12.344100000000026</v>
      </c>
      <c r="G17">
        <f t="shared" si="2"/>
        <v>9.0100000000000513E-2</v>
      </c>
      <c r="H17">
        <f t="shared" si="3"/>
        <v>14.554500000000019</v>
      </c>
      <c r="I17">
        <f t="shared" si="4"/>
        <v>61.420500000000004</v>
      </c>
    </row>
    <row r="18" spans="1:9" x14ac:dyDescent="0.25">
      <c r="A18" s="23">
        <v>35916</v>
      </c>
      <c r="B18">
        <v>299.10000000000002</v>
      </c>
      <c r="C18">
        <v>5.5605000000000002</v>
      </c>
      <c r="D18">
        <v>389</v>
      </c>
      <c r="E18">
        <v>353.42110000000002</v>
      </c>
      <c r="F18">
        <f t="shared" si="1"/>
        <v>-9.1850000000000023</v>
      </c>
      <c r="G18">
        <f t="shared" si="2"/>
        <v>-0.77090000000000014</v>
      </c>
      <c r="H18">
        <f t="shared" si="3"/>
        <v>-24.225000000000023</v>
      </c>
      <c r="I18">
        <f t="shared" si="4"/>
        <v>29.796100000000024</v>
      </c>
    </row>
    <row r="19" spans="1:9" x14ac:dyDescent="0.25">
      <c r="A19" s="23">
        <v>35947</v>
      </c>
      <c r="B19">
        <v>292.31819999999999</v>
      </c>
      <c r="C19">
        <v>5.2610000000000001</v>
      </c>
      <c r="D19">
        <v>355.56819999999999</v>
      </c>
      <c r="E19">
        <v>286.25</v>
      </c>
      <c r="F19">
        <f t="shared" si="1"/>
        <v>-6.7818000000000325</v>
      </c>
      <c r="G19">
        <f t="shared" si="2"/>
        <v>-0.2995000000000001</v>
      </c>
      <c r="H19">
        <f t="shared" si="3"/>
        <v>-33.43180000000001</v>
      </c>
      <c r="I19">
        <f t="shared" si="4"/>
        <v>-67.171100000000024</v>
      </c>
    </row>
    <row r="20" spans="1:9" x14ac:dyDescent="0.25">
      <c r="A20" s="23">
        <v>35977</v>
      </c>
      <c r="B20">
        <v>292.87169999999998</v>
      </c>
      <c r="C20">
        <v>5.4569999999999999</v>
      </c>
      <c r="D20">
        <v>378.2045</v>
      </c>
      <c r="E20">
        <v>306.4545</v>
      </c>
      <c r="F20">
        <f t="shared" si="1"/>
        <v>0.55349999999998545</v>
      </c>
      <c r="G20">
        <f t="shared" si="2"/>
        <v>0.19599999999999973</v>
      </c>
      <c r="H20">
        <f t="shared" si="3"/>
        <v>22.636300000000006</v>
      </c>
      <c r="I20">
        <f t="shared" si="4"/>
        <v>20.204499999999996</v>
      </c>
    </row>
    <row r="21" spans="1:9" x14ac:dyDescent="0.25">
      <c r="A21" s="23">
        <v>36008</v>
      </c>
      <c r="B21">
        <v>284.11</v>
      </c>
      <c r="C21">
        <v>5.1820000000000004</v>
      </c>
      <c r="D21">
        <v>369.4375</v>
      </c>
      <c r="E21">
        <v>286.52629999999999</v>
      </c>
      <c r="F21">
        <f t="shared" si="1"/>
        <v>-8.7616999999999621</v>
      </c>
      <c r="G21">
        <f t="shared" si="2"/>
        <v>-0.27499999999999947</v>
      </c>
      <c r="H21">
        <f t="shared" si="3"/>
        <v>-8.7669999999999959</v>
      </c>
      <c r="I21">
        <f t="shared" si="4"/>
        <v>-19.928200000000004</v>
      </c>
    </row>
    <row r="22" spans="1:9" x14ac:dyDescent="0.25">
      <c r="A22" s="23">
        <v>36039</v>
      </c>
      <c r="B22">
        <v>288.98180000000002</v>
      </c>
      <c r="C22">
        <v>4.9983000000000004</v>
      </c>
      <c r="D22">
        <v>359.61590000000001</v>
      </c>
      <c r="E22">
        <v>282.9545</v>
      </c>
      <c r="F22">
        <f t="shared" si="1"/>
        <v>4.8718000000000075</v>
      </c>
      <c r="G22">
        <f t="shared" si="2"/>
        <v>-0.18369999999999997</v>
      </c>
      <c r="H22">
        <f t="shared" si="3"/>
        <v>-9.8215999999999894</v>
      </c>
      <c r="I22">
        <f t="shared" si="4"/>
        <v>-3.5717999999999961</v>
      </c>
    </row>
    <row r="23" spans="1:9" x14ac:dyDescent="0.25">
      <c r="A23" s="23">
        <v>36069</v>
      </c>
      <c r="B23">
        <v>296.22250000000003</v>
      </c>
      <c r="C23">
        <v>4.9955999999999996</v>
      </c>
      <c r="D23">
        <v>342.69049999999999</v>
      </c>
      <c r="E23">
        <v>278.41669999999999</v>
      </c>
      <c r="F23">
        <f t="shared" si="1"/>
        <v>7.2407000000000039</v>
      </c>
      <c r="G23">
        <f t="shared" si="2"/>
        <v>-2.7000000000008129E-3</v>
      </c>
      <c r="H23">
        <f t="shared" si="3"/>
        <v>-16.925400000000025</v>
      </c>
      <c r="I23">
        <f t="shared" si="4"/>
        <v>-4.5378000000000043</v>
      </c>
    </row>
    <row r="24" spans="1:9" x14ac:dyDescent="0.25">
      <c r="A24" s="23">
        <v>36100</v>
      </c>
      <c r="B24">
        <v>294.76940000000002</v>
      </c>
      <c r="C24">
        <v>4.9748000000000001</v>
      </c>
      <c r="D24">
        <v>348.43060000000003</v>
      </c>
      <c r="E24">
        <v>278.625</v>
      </c>
      <c r="F24">
        <f t="shared" si="1"/>
        <v>-1.4531000000000063</v>
      </c>
      <c r="G24">
        <f t="shared" si="2"/>
        <v>-2.0799999999999486E-2</v>
      </c>
      <c r="H24">
        <f t="shared" si="3"/>
        <v>5.7401000000000408</v>
      </c>
      <c r="I24">
        <f t="shared" si="4"/>
        <v>0.20830000000000837</v>
      </c>
    </row>
    <row r="25" spans="1:9" x14ac:dyDescent="0.25">
      <c r="A25" s="23">
        <v>36130</v>
      </c>
      <c r="B25">
        <v>291.61840000000001</v>
      </c>
      <c r="C25">
        <v>4.8747999999999996</v>
      </c>
      <c r="D25">
        <v>349.93419999999998</v>
      </c>
      <c r="E25">
        <v>296.67110000000002</v>
      </c>
      <c r="F25">
        <f t="shared" si="1"/>
        <v>-3.1510000000000105</v>
      </c>
      <c r="G25">
        <f t="shared" si="2"/>
        <v>-0.10000000000000053</v>
      </c>
      <c r="H25">
        <f t="shared" si="3"/>
        <v>1.503599999999949</v>
      </c>
      <c r="I25">
        <f t="shared" si="4"/>
        <v>18.046100000000024</v>
      </c>
    </row>
    <row r="26" spans="1:9" x14ac:dyDescent="0.25">
      <c r="A26" s="23">
        <v>36161</v>
      </c>
      <c r="B26">
        <v>287.07</v>
      </c>
      <c r="C26">
        <v>5.1459000000000001</v>
      </c>
      <c r="D26">
        <v>353.9375</v>
      </c>
      <c r="E26">
        <v>321.8125</v>
      </c>
      <c r="F26">
        <f t="shared" si="1"/>
        <v>-4.5484000000000151</v>
      </c>
      <c r="G26">
        <f t="shared" si="2"/>
        <v>0.27110000000000056</v>
      </c>
      <c r="H26">
        <f t="shared" si="3"/>
        <v>4.0033000000000243</v>
      </c>
      <c r="I26">
        <f t="shared" si="4"/>
        <v>25.141399999999976</v>
      </c>
    </row>
    <row r="27" spans="1:9" x14ac:dyDescent="0.25">
      <c r="A27" s="23">
        <v>36192</v>
      </c>
      <c r="B27">
        <v>287.22000000000003</v>
      </c>
      <c r="C27">
        <v>5.5180999999999996</v>
      </c>
      <c r="D27">
        <v>364.55</v>
      </c>
      <c r="E27">
        <v>351.13749999999999</v>
      </c>
      <c r="F27">
        <f t="shared" si="1"/>
        <v>0.15000000000003411</v>
      </c>
      <c r="G27">
        <f t="shared" si="2"/>
        <v>0.37219999999999942</v>
      </c>
      <c r="H27">
        <f t="shared" si="3"/>
        <v>10.612500000000011</v>
      </c>
      <c r="I27">
        <f t="shared" si="4"/>
        <v>29.324999999999989</v>
      </c>
    </row>
    <row r="28" spans="1:9" x14ac:dyDescent="0.25">
      <c r="A28" s="23">
        <v>36220</v>
      </c>
      <c r="B28">
        <v>285.96089999999998</v>
      </c>
      <c r="C28">
        <v>5.1909000000000001</v>
      </c>
      <c r="D28">
        <v>370.1413</v>
      </c>
      <c r="E28">
        <v>352.7174</v>
      </c>
      <c r="F28">
        <f t="shared" si="1"/>
        <v>-1.2591000000000463</v>
      </c>
      <c r="G28">
        <f t="shared" si="2"/>
        <v>-0.32719999999999949</v>
      </c>
      <c r="H28">
        <f t="shared" si="3"/>
        <v>5.5912999999999897</v>
      </c>
      <c r="I28">
        <f t="shared" si="4"/>
        <v>1.5799000000000092</v>
      </c>
    </row>
    <row r="29" spans="1:9" x14ac:dyDescent="0.25">
      <c r="A29" s="23">
        <v>36251</v>
      </c>
      <c r="B29">
        <v>282.61750000000001</v>
      </c>
      <c r="C29">
        <v>5.0701000000000001</v>
      </c>
      <c r="D29">
        <v>357.13499999999999</v>
      </c>
      <c r="E29">
        <v>359.51249999999999</v>
      </c>
      <c r="F29">
        <f t="shared" si="1"/>
        <v>-3.3433999999999742</v>
      </c>
      <c r="G29">
        <f t="shared" si="2"/>
        <v>-0.12080000000000002</v>
      </c>
      <c r="H29">
        <f t="shared" si="3"/>
        <v>-13.00630000000001</v>
      </c>
      <c r="I29">
        <f t="shared" si="4"/>
        <v>6.7950999999999908</v>
      </c>
    </row>
    <row r="30" spans="1:9" x14ac:dyDescent="0.25">
      <c r="A30" s="23">
        <v>36281</v>
      </c>
      <c r="B30">
        <v>276.44209999999998</v>
      </c>
      <c r="C30">
        <v>5.2751000000000001</v>
      </c>
      <c r="D30">
        <v>355.93419999999998</v>
      </c>
      <c r="E30">
        <v>328.13159999999999</v>
      </c>
      <c r="F30">
        <f t="shared" si="1"/>
        <v>-6.1754000000000246</v>
      </c>
      <c r="G30">
        <f t="shared" si="2"/>
        <v>0.20500000000000007</v>
      </c>
      <c r="H30">
        <f t="shared" si="3"/>
        <v>-1.2008000000000152</v>
      </c>
      <c r="I30">
        <f t="shared" si="4"/>
        <v>-31.380899999999997</v>
      </c>
    </row>
    <row r="31" spans="1:9" x14ac:dyDescent="0.25">
      <c r="A31" s="23">
        <v>36312</v>
      </c>
      <c r="B31">
        <v>261.31360000000001</v>
      </c>
      <c r="C31">
        <v>5.0298999999999996</v>
      </c>
      <c r="D31">
        <v>356.55680000000001</v>
      </c>
      <c r="E31">
        <v>336.72949999999997</v>
      </c>
      <c r="F31">
        <f t="shared" si="1"/>
        <v>-15.128499999999974</v>
      </c>
      <c r="G31">
        <f t="shared" si="2"/>
        <v>-0.24520000000000053</v>
      </c>
      <c r="H31">
        <f t="shared" si="3"/>
        <v>0.62260000000003402</v>
      </c>
      <c r="I31">
        <f t="shared" si="4"/>
        <v>8.5978999999999814</v>
      </c>
    </row>
    <row r="32" spans="1:9" x14ac:dyDescent="0.25">
      <c r="A32" s="23">
        <v>36342</v>
      </c>
      <c r="B32">
        <v>256.0795</v>
      </c>
      <c r="C32">
        <v>5.1791</v>
      </c>
      <c r="D32">
        <v>349.05680000000001</v>
      </c>
      <c r="E32">
        <v>332.7045</v>
      </c>
      <c r="F32">
        <f t="shared" si="1"/>
        <v>-5.2341000000000122</v>
      </c>
      <c r="G32">
        <f t="shared" si="2"/>
        <v>0.14920000000000044</v>
      </c>
      <c r="H32">
        <f t="shared" si="3"/>
        <v>-7.5</v>
      </c>
      <c r="I32">
        <f t="shared" si="4"/>
        <v>-4.0249999999999773</v>
      </c>
    </row>
    <row r="33" spans="1:9" x14ac:dyDescent="0.25">
      <c r="A33" s="23">
        <v>36373</v>
      </c>
      <c r="B33">
        <v>256.70479999999998</v>
      </c>
      <c r="C33">
        <v>5.2746000000000004</v>
      </c>
      <c r="D33">
        <v>350.13099999999997</v>
      </c>
      <c r="E33">
        <v>340.03570000000002</v>
      </c>
      <c r="F33">
        <f t="shared" si="1"/>
        <v>0.62529999999998154</v>
      </c>
      <c r="G33">
        <f t="shared" si="2"/>
        <v>9.5500000000000362E-2</v>
      </c>
      <c r="H33">
        <f t="shared" si="3"/>
        <v>1.0741999999999621</v>
      </c>
      <c r="I33">
        <f t="shared" si="4"/>
        <v>7.3312000000000239</v>
      </c>
    </row>
    <row r="34" spans="1:9" x14ac:dyDescent="0.25">
      <c r="A34" s="23">
        <v>36404</v>
      </c>
      <c r="B34">
        <v>264.7432</v>
      </c>
      <c r="C34">
        <v>5.2313999999999998</v>
      </c>
      <c r="D34">
        <v>370.93180000000001</v>
      </c>
      <c r="E34">
        <v>361.625</v>
      </c>
      <c r="F34">
        <f t="shared" si="1"/>
        <v>8.0384000000000242</v>
      </c>
      <c r="G34">
        <f t="shared" si="2"/>
        <v>-4.3200000000000571E-2</v>
      </c>
      <c r="H34">
        <f t="shared" si="3"/>
        <v>20.800800000000038</v>
      </c>
      <c r="I34">
        <f t="shared" si="4"/>
        <v>21.58929999999998</v>
      </c>
    </row>
    <row r="35" spans="1:9" x14ac:dyDescent="0.25">
      <c r="A35" s="23">
        <v>36434</v>
      </c>
      <c r="B35">
        <v>310.71899999999999</v>
      </c>
      <c r="C35">
        <v>5.4115000000000002</v>
      </c>
      <c r="D35">
        <v>421.28570000000002</v>
      </c>
      <c r="E35">
        <v>387</v>
      </c>
      <c r="F35">
        <f t="shared" si="1"/>
        <v>45.975799999999992</v>
      </c>
      <c r="G35">
        <f t="shared" si="2"/>
        <v>0.18010000000000037</v>
      </c>
      <c r="H35">
        <f t="shared" si="3"/>
        <v>50.35390000000001</v>
      </c>
      <c r="I35">
        <f t="shared" si="4"/>
        <v>25.375</v>
      </c>
    </row>
    <row r="36" spans="1:9" x14ac:dyDescent="0.25">
      <c r="A36" s="23">
        <v>36465</v>
      </c>
      <c r="B36">
        <v>293.1841</v>
      </c>
      <c r="C36">
        <v>5.1555999999999997</v>
      </c>
      <c r="D36">
        <v>434.02269999999999</v>
      </c>
      <c r="E36">
        <v>400.84089999999998</v>
      </c>
      <c r="F36">
        <f t="shared" si="1"/>
        <v>-17.534899999999993</v>
      </c>
      <c r="G36">
        <f t="shared" si="2"/>
        <v>-0.25590000000000046</v>
      </c>
      <c r="H36">
        <f t="shared" si="3"/>
        <v>12.736999999999966</v>
      </c>
      <c r="I36">
        <f t="shared" si="4"/>
        <v>13.840899999999976</v>
      </c>
    </row>
    <row r="37" spans="1:9" x14ac:dyDescent="0.25">
      <c r="A37" s="23">
        <v>36495</v>
      </c>
      <c r="B37">
        <v>283.0684</v>
      </c>
      <c r="C37">
        <v>5.1597999999999997</v>
      </c>
      <c r="D37">
        <v>438.8947</v>
      </c>
      <c r="E37">
        <v>423.52629999999999</v>
      </c>
      <c r="F37">
        <f t="shared" si="1"/>
        <v>-10.115700000000004</v>
      </c>
      <c r="G37">
        <f t="shared" si="2"/>
        <v>4.1999999999999815E-3</v>
      </c>
      <c r="H37">
        <f t="shared" si="3"/>
        <v>4.8720000000000141</v>
      </c>
      <c r="I37">
        <f t="shared" si="4"/>
        <v>22.685400000000016</v>
      </c>
    </row>
    <row r="38" spans="1:9" x14ac:dyDescent="0.25">
      <c r="A38" s="23">
        <v>36526</v>
      </c>
      <c r="B38">
        <v>284.3</v>
      </c>
      <c r="C38">
        <v>5.1866000000000003</v>
      </c>
      <c r="D38">
        <v>441.7</v>
      </c>
      <c r="E38">
        <v>452.35</v>
      </c>
      <c r="F38">
        <f t="shared" si="1"/>
        <v>1.2316000000000145</v>
      </c>
      <c r="G38">
        <f t="shared" si="2"/>
        <v>2.6800000000000601E-2</v>
      </c>
      <c r="H38">
        <f t="shared" si="3"/>
        <v>2.8052999999999884</v>
      </c>
      <c r="I38">
        <f t="shared" si="4"/>
        <v>28.823700000000031</v>
      </c>
    </row>
    <row r="39" spans="1:9" x14ac:dyDescent="0.25">
      <c r="A39" s="23">
        <v>36557</v>
      </c>
      <c r="B39">
        <v>299.9357</v>
      </c>
      <c r="C39">
        <v>5.2497999999999996</v>
      </c>
      <c r="D39">
        <v>516.38099999999997</v>
      </c>
      <c r="E39">
        <v>635.09519999999998</v>
      </c>
      <c r="F39">
        <f t="shared" si="1"/>
        <v>15.635699999999986</v>
      </c>
      <c r="G39">
        <f t="shared" si="2"/>
        <v>6.3199999999999257E-2</v>
      </c>
      <c r="H39">
        <f t="shared" si="3"/>
        <v>74.680999999999983</v>
      </c>
      <c r="I39">
        <f t="shared" si="4"/>
        <v>182.74519999999995</v>
      </c>
    </row>
    <row r="40" spans="1:9" x14ac:dyDescent="0.25">
      <c r="A40" s="23">
        <v>36586</v>
      </c>
      <c r="B40">
        <v>286.38909999999998</v>
      </c>
      <c r="C40">
        <v>5.0637999999999996</v>
      </c>
      <c r="D40">
        <v>479.23910000000001</v>
      </c>
      <c r="E40">
        <v>664.34780000000001</v>
      </c>
      <c r="F40">
        <f t="shared" si="1"/>
        <v>-13.546600000000012</v>
      </c>
      <c r="G40">
        <f t="shared" si="2"/>
        <v>-0.18599999999999994</v>
      </c>
      <c r="H40">
        <f t="shared" si="3"/>
        <v>-37.141899999999964</v>
      </c>
      <c r="I40">
        <f t="shared" si="4"/>
        <v>29.252600000000029</v>
      </c>
    </row>
    <row r="41" spans="1:9" x14ac:dyDescent="0.25">
      <c r="A41" s="23">
        <v>36617</v>
      </c>
      <c r="B41">
        <v>279.70260000000002</v>
      </c>
      <c r="C41">
        <v>5.0629</v>
      </c>
      <c r="D41">
        <v>498.1053</v>
      </c>
      <c r="E41">
        <v>573.15790000000004</v>
      </c>
      <c r="F41">
        <f t="shared" si="1"/>
        <v>-6.6864999999999668</v>
      </c>
      <c r="G41">
        <f t="shared" si="2"/>
        <v>-8.9999999999967883E-4</v>
      </c>
      <c r="H41">
        <f t="shared" si="3"/>
        <v>18.866199999999992</v>
      </c>
      <c r="I41">
        <f t="shared" si="4"/>
        <v>-91.189899999999966</v>
      </c>
    </row>
    <row r="42" spans="1:9" x14ac:dyDescent="0.25">
      <c r="A42" s="23">
        <v>36647</v>
      </c>
      <c r="B42">
        <v>275.17950000000002</v>
      </c>
      <c r="C42">
        <v>4.9859999999999998</v>
      </c>
      <c r="D42">
        <v>525.18179999999995</v>
      </c>
      <c r="E42">
        <v>572.63639999999998</v>
      </c>
      <c r="F42">
        <f t="shared" si="1"/>
        <v>-4.5230999999999995</v>
      </c>
      <c r="G42">
        <f t="shared" si="2"/>
        <v>-7.690000000000019E-2</v>
      </c>
      <c r="H42">
        <f t="shared" si="3"/>
        <v>27.076499999999953</v>
      </c>
      <c r="I42">
        <f t="shared" si="4"/>
        <v>-0.52150000000006003</v>
      </c>
    </row>
    <row r="43" spans="1:9" x14ac:dyDescent="0.25">
      <c r="A43" s="23">
        <v>36678</v>
      </c>
      <c r="B43">
        <v>285.73180000000002</v>
      </c>
      <c r="C43">
        <v>4.9972000000000003</v>
      </c>
      <c r="D43">
        <v>558.06820000000005</v>
      </c>
      <c r="E43">
        <v>647.54549999999995</v>
      </c>
      <c r="F43">
        <f t="shared" si="1"/>
        <v>10.552300000000002</v>
      </c>
      <c r="G43">
        <f t="shared" si="2"/>
        <v>1.1200000000000543E-2</v>
      </c>
      <c r="H43">
        <f t="shared" si="3"/>
        <v>32.886400000000094</v>
      </c>
      <c r="I43">
        <f t="shared" si="4"/>
        <v>74.909099999999967</v>
      </c>
    </row>
    <row r="44" spans="1:9" x14ac:dyDescent="0.25">
      <c r="A44" s="23">
        <v>36708</v>
      </c>
      <c r="B44">
        <v>281.58569999999997</v>
      </c>
      <c r="C44">
        <v>4.9691999999999998</v>
      </c>
      <c r="D44">
        <v>560.52380000000005</v>
      </c>
      <c r="E44">
        <v>704.80949999999996</v>
      </c>
      <c r="F44">
        <f t="shared" si="1"/>
        <v>-4.1461000000000467</v>
      </c>
      <c r="G44">
        <f t="shared" si="2"/>
        <v>-2.8000000000000469E-2</v>
      </c>
      <c r="H44">
        <f t="shared" si="3"/>
        <v>2.455600000000004</v>
      </c>
      <c r="I44">
        <f t="shared" si="4"/>
        <v>57.26400000000001</v>
      </c>
    </row>
    <row r="45" spans="1:9" x14ac:dyDescent="0.25">
      <c r="A45" s="23">
        <v>36739</v>
      </c>
      <c r="B45">
        <v>274.74090000000001</v>
      </c>
      <c r="C45">
        <v>4.8842999999999996</v>
      </c>
      <c r="D45">
        <v>577.63639999999998</v>
      </c>
      <c r="E45">
        <v>761.36360000000002</v>
      </c>
      <c r="F45">
        <f t="shared" si="1"/>
        <v>-6.8447999999999638</v>
      </c>
      <c r="G45">
        <f t="shared" si="2"/>
        <v>-8.4900000000000198E-2</v>
      </c>
      <c r="H45">
        <f t="shared" si="3"/>
        <v>17.112599999999929</v>
      </c>
      <c r="I45">
        <f t="shared" si="4"/>
        <v>56.554100000000062</v>
      </c>
    </row>
    <row r="46" spans="1:9" x14ac:dyDescent="0.25">
      <c r="A46" s="23">
        <v>36770</v>
      </c>
      <c r="B46">
        <v>273.67860000000002</v>
      </c>
      <c r="C46">
        <v>4.8901000000000003</v>
      </c>
      <c r="D46">
        <v>592.14290000000005</v>
      </c>
      <c r="E46">
        <v>728.52380000000005</v>
      </c>
      <c r="F46">
        <f t="shared" si="1"/>
        <v>-1.0622999999999934</v>
      </c>
      <c r="G46">
        <f t="shared" si="2"/>
        <v>5.8000000000006935E-3</v>
      </c>
      <c r="H46">
        <f t="shared" si="3"/>
        <v>14.506500000000074</v>
      </c>
      <c r="I46">
        <f t="shared" si="4"/>
        <v>-32.839799999999968</v>
      </c>
    </row>
    <row r="47" spans="1:9" x14ac:dyDescent="0.25">
      <c r="A47" s="23">
        <v>36800</v>
      </c>
      <c r="B47">
        <v>270.07499999999999</v>
      </c>
      <c r="C47">
        <v>4.8301999999999996</v>
      </c>
      <c r="D47">
        <v>579.40909999999997</v>
      </c>
      <c r="E47">
        <v>739.54549999999995</v>
      </c>
      <c r="F47">
        <f t="shared" si="1"/>
        <v>-3.6036000000000286</v>
      </c>
      <c r="G47">
        <f t="shared" si="2"/>
        <v>-5.990000000000073E-2</v>
      </c>
      <c r="H47">
        <f t="shared" si="3"/>
        <v>-12.733800000000087</v>
      </c>
      <c r="I47">
        <f t="shared" si="4"/>
        <v>11.021699999999896</v>
      </c>
    </row>
    <row r="48" spans="1:9" x14ac:dyDescent="0.25">
      <c r="A48" s="23">
        <v>36831</v>
      </c>
      <c r="B48">
        <v>266.0068</v>
      </c>
      <c r="C48">
        <v>4.6794000000000002</v>
      </c>
      <c r="D48">
        <v>593.31820000000005</v>
      </c>
      <c r="E48">
        <v>784.13639999999998</v>
      </c>
      <c r="F48">
        <f t="shared" si="1"/>
        <v>-4.0681999999999903</v>
      </c>
      <c r="G48">
        <f t="shared" si="2"/>
        <v>-0.15079999999999938</v>
      </c>
      <c r="H48">
        <f t="shared" si="3"/>
        <v>13.90910000000008</v>
      </c>
      <c r="I48">
        <f t="shared" si="4"/>
        <v>44.590900000000033</v>
      </c>
    </row>
    <row r="49" spans="1:9" x14ac:dyDescent="0.25">
      <c r="A49" s="23">
        <v>36861</v>
      </c>
      <c r="B49">
        <v>271.44940000000003</v>
      </c>
      <c r="C49">
        <v>4.6413000000000002</v>
      </c>
      <c r="D49">
        <v>610.20590000000004</v>
      </c>
      <c r="E49">
        <v>910.58820000000003</v>
      </c>
      <c r="F49">
        <f t="shared" si="1"/>
        <v>5.4426000000000272</v>
      </c>
      <c r="G49">
        <f t="shared" si="2"/>
        <v>-3.8100000000000023E-2</v>
      </c>
      <c r="H49">
        <f t="shared" si="3"/>
        <v>16.887699999999995</v>
      </c>
      <c r="I49">
        <f t="shared" si="4"/>
        <v>126.45180000000005</v>
      </c>
    </row>
    <row r="50" spans="1:9" x14ac:dyDescent="0.25">
      <c r="A50" s="23">
        <v>36892</v>
      </c>
      <c r="B50">
        <v>265.4864</v>
      </c>
      <c r="C50">
        <v>4.6627999999999998</v>
      </c>
      <c r="D50">
        <v>620.93179999999995</v>
      </c>
      <c r="E50">
        <v>1041.5454999999999</v>
      </c>
      <c r="F50">
        <f t="shared" si="1"/>
        <v>-5.9630000000000223</v>
      </c>
      <c r="G50">
        <f t="shared" si="2"/>
        <v>2.1499999999999631E-2</v>
      </c>
      <c r="H50">
        <f t="shared" si="3"/>
        <v>10.725899999999911</v>
      </c>
      <c r="I50">
        <f t="shared" si="4"/>
        <v>130.95729999999992</v>
      </c>
    </row>
    <row r="51" spans="1:9" x14ac:dyDescent="0.25">
      <c r="A51" s="23">
        <v>36923</v>
      </c>
      <c r="B51">
        <v>261.86500000000001</v>
      </c>
      <c r="C51">
        <v>4.5503999999999998</v>
      </c>
      <c r="D51">
        <v>600.92499999999995</v>
      </c>
      <c r="E51">
        <v>971.35</v>
      </c>
      <c r="F51">
        <f t="shared" si="1"/>
        <v>-3.6213999999999942</v>
      </c>
      <c r="G51">
        <f t="shared" si="2"/>
        <v>-0.11240000000000006</v>
      </c>
      <c r="H51">
        <f t="shared" si="3"/>
        <v>-20.006799999999998</v>
      </c>
      <c r="I51">
        <f t="shared" si="4"/>
        <v>-70.195499999999925</v>
      </c>
    </row>
    <row r="52" spans="1:9" x14ac:dyDescent="0.25">
      <c r="A52" s="23">
        <v>36951</v>
      </c>
      <c r="B52">
        <v>263.02730000000003</v>
      </c>
      <c r="C52">
        <v>4.3997000000000002</v>
      </c>
      <c r="D52">
        <v>584.22730000000001</v>
      </c>
      <c r="E52">
        <v>779.40909999999997</v>
      </c>
      <c r="F52">
        <f t="shared" si="1"/>
        <v>1.1623000000000161</v>
      </c>
      <c r="G52">
        <f t="shared" si="2"/>
        <v>-0.15069999999999961</v>
      </c>
      <c r="H52">
        <f t="shared" si="3"/>
        <v>-16.697699999999941</v>
      </c>
      <c r="I52">
        <f t="shared" si="4"/>
        <v>-191.94090000000006</v>
      </c>
    </row>
    <row r="53" spans="1:9" x14ac:dyDescent="0.25">
      <c r="A53" s="23">
        <v>36982</v>
      </c>
      <c r="B53">
        <v>260.47890000000001</v>
      </c>
      <c r="C53">
        <v>4.3670999999999998</v>
      </c>
      <c r="D53">
        <v>594.73680000000002</v>
      </c>
      <c r="E53">
        <v>698.21050000000002</v>
      </c>
      <c r="F53">
        <f t="shared" si="1"/>
        <v>-2.5484000000000151</v>
      </c>
      <c r="G53">
        <f t="shared" si="2"/>
        <v>-3.2600000000000406E-2</v>
      </c>
      <c r="H53">
        <f t="shared" si="3"/>
        <v>10.509500000000003</v>
      </c>
      <c r="I53">
        <f t="shared" si="4"/>
        <v>-81.198599999999942</v>
      </c>
    </row>
    <row r="54" spans="1:9" x14ac:dyDescent="0.25">
      <c r="A54" s="23">
        <v>37012</v>
      </c>
      <c r="B54">
        <v>272.35480000000001</v>
      </c>
      <c r="C54">
        <v>4.4290000000000003</v>
      </c>
      <c r="D54">
        <v>609.80949999999996</v>
      </c>
      <c r="E54">
        <v>654.23810000000003</v>
      </c>
      <c r="F54">
        <f t="shared" si="1"/>
        <v>11.875900000000001</v>
      </c>
      <c r="G54">
        <f t="shared" si="2"/>
        <v>6.190000000000051E-2</v>
      </c>
      <c r="H54">
        <f t="shared" si="3"/>
        <v>15.072699999999941</v>
      </c>
      <c r="I54">
        <f t="shared" si="4"/>
        <v>-43.972399999999993</v>
      </c>
    </row>
    <row r="55" spans="1:9" x14ac:dyDescent="0.25">
      <c r="A55" s="23">
        <v>37043</v>
      </c>
      <c r="B55">
        <v>270.23099999999999</v>
      </c>
      <c r="C55">
        <v>4.3625999999999996</v>
      </c>
      <c r="D55">
        <v>579.09519999999998</v>
      </c>
      <c r="E55">
        <v>613.73810000000003</v>
      </c>
      <c r="F55">
        <f t="shared" si="1"/>
        <v>-2.123800000000017</v>
      </c>
      <c r="G55">
        <f t="shared" si="2"/>
        <v>-6.6400000000000681E-2</v>
      </c>
      <c r="H55">
        <f t="shared" si="3"/>
        <v>-30.71429999999998</v>
      </c>
      <c r="I55">
        <f t="shared" si="4"/>
        <v>-40.5</v>
      </c>
    </row>
    <row r="56" spans="1:9" x14ac:dyDescent="0.25">
      <c r="A56" s="23">
        <v>37073</v>
      </c>
      <c r="B56">
        <v>267.53179999999998</v>
      </c>
      <c r="C56">
        <v>4.2542999999999997</v>
      </c>
      <c r="D56">
        <v>530.81820000000005</v>
      </c>
      <c r="E56">
        <v>524.5</v>
      </c>
      <c r="F56">
        <f t="shared" si="1"/>
        <v>-2.6992000000000189</v>
      </c>
      <c r="G56">
        <f t="shared" si="2"/>
        <v>-0.10829999999999984</v>
      </c>
      <c r="H56">
        <f t="shared" si="3"/>
        <v>-48.27699999999993</v>
      </c>
      <c r="I56">
        <f t="shared" si="4"/>
        <v>-89.238100000000031</v>
      </c>
    </row>
    <row r="57" spans="1:9" x14ac:dyDescent="0.25">
      <c r="A57" s="23">
        <v>37104</v>
      </c>
      <c r="B57">
        <v>272.38639999999998</v>
      </c>
      <c r="C57">
        <v>4.1997999999999998</v>
      </c>
      <c r="D57">
        <v>451.61360000000002</v>
      </c>
      <c r="E57">
        <v>454.59089999999998</v>
      </c>
      <c r="F57">
        <f t="shared" si="1"/>
        <v>4.8546000000000049</v>
      </c>
      <c r="G57">
        <f t="shared" si="2"/>
        <v>-5.4499999999999993E-2</v>
      </c>
      <c r="H57">
        <f t="shared" si="3"/>
        <v>-79.204600000000028</v>
      </c>
      <c r="I57">
        <f t="shared" si="4"/>
        <v>-69.909100000000024</v>
      </c>
    </row>
    <row r="58" spans="1:9" x14ac:dyDescent="0.25">
      <c r="A58" s="23">
        <v>37135</v>
      </c>
      <c r="B58">
        <v>283.42</v>
      </c>
      <c r="C58">
        <v>4.3518999999999997</v>
      </c>
      <c r="D58">
        <v>458.15</v>
      </c>
      <c r="E58">
        <v>443.3</v>
      </c>
      <c r="F58">
        <f t="shared" si="1"/>
        <v>11.033600000000035</v>
      </c>
      <c r="G58">
        <f t="shared" si="2"/>
        <v>0.1520999999999999</v>
      </c>
      <c r="H58">
        <f t="shared" si="3"/>
        <v>6.5363999999999578</v>
      </c>
      <c r="I58">
        <f t="shared" si="4"/>
        <v>-11.290899999999965</v>
      </c>
    </row>
    <row r="59" spans="1:9" x14ac:dyDescent="0.25">
      <c r="A59" s="23">
        <v>37165</v>
      </c>
      <c r="B59">
        <v>283.0609</v>
      </c>
      <c r="C59">
        <v>4.4012000000000002</v>
      </c>
      <c r="D59">
        <v>431.1739</v>
      </c>
      <c r="E59">
        <v>335.08699999999999</v>
      </c>
      <c r="F59">
        <f t="shared" si="1"/>
        <v>-0.35910000000001219</v>
      </c>
      <c r="G59">
        <f t="shared" si="2"/>
        <v>4.9300000000000566E-2</v>
      </c>
      <c r="H59">
        <f t="shared" si="3"/>
        <v>-26.976099999999974</v>
      </c>
      <c r="I59">
        <f t="shared" si="4"/>
        <v>-108.21300000000002</v>
      </c>
    </row>
    <row r="60" spans="1:9" x14ac:dyDescent="0.25">
      <c r="A60" s="23">
        <v>37196</v>
      </c>
      <c r="B60">
        <v>276.16359999999997</v>
      </c>
      <c r="C60">
        <v>4.1216999999999997</v>
      </c>
      <c r="D60">
        <v>429.61360000000002</v>
      </c>
      <c r="E60">
        <v>328.90910000000002</v>
      </c>
      <c r="F60">
        <f t="shared" si="1"/>
        <v>-6.8973000000000297</v>
      </c>
      <c r="G60">
        <f t="shared" si="2"/>
        <v>-0.27950000000000053</v>
      </c>
      <c r="H60">
        <f t="shared" si="3"/>
        <v>-1.5602999999999838</v>
      </c>
      <c r="I60">
        <f t="shared" si="4"/>
        <v>-6.1778999999999655</v>
      </c>
    </row>
    <row r="61" spans="1:9" x14ac:dyDescent="0.25">
      <c r="A61" s="23">
        <v>37226</v>
      </c>
      <c r="B61">
        <v>275.84710000000001</v>
      </c>
      <c r="C61">
        <v>4.3548999999999998</v>
      </c>
      <c r="D61">
        <v>460.63240000000002</v>
      </c>
      <c r="E61">
        <v>398.64710000000002</v>
      </c>
      <c r="F61">
        <f t="shared" si="1"/>
        <v>-0.31649999999996226</v>
      </c>
      <c r="G61">
        <f t="shared" si="2"/>
        <v>0.23320000000000007</v>
      </c>
      <c r="H61">
        <f t="shared" si="3"/>
        <v>31.018799999999999</v>
      </c>
      <c r="I61">
        <f t="shared" si="4"/>
        <v>69.738</v>
      </c>
    </row>
    <row r="62" spans="1:9" x14ac:dyDescent="0.25">
      <c r="A62" s="23">
        <v>37257</v>
      </c>
      <c r="B62">
        <v>281.5127</v>
      </c>
      <c r="C62">
        <v>4.5170000000000003</v>
      </c>
      <c r="D62">
        <v>471.93180000000001</v>
      </c>
      <c r="E62">
        <v>409.59089999999998</v>
      </c>
      <c r="F62">
        <f t="shared" si="1"/>
        <v>5.6655999999999835</v>
      </c>
      <c r="G62">
        <f t="shared" si="2"/>
        <v>0.16210000000000058</v>
      </c>
      <c r="H62">
        <f t="shared" si="3"/>
        <v>11.299399999999991</v>
      </c>
      <c r="I62">
        <f t="shared" si="4"/>
        <v>10.943799999999953</v>
      </c>
    </row>
    <row r="63" spans="1:9" x14ac:dyDescent="0.25">
      <c r="A63" s="23">
        <v>37288</v>
      </c>
      <c r="B63">
        <v>295.495</v>
      </c>
      <c r="C63">
        <v>4.4222999999999999</v>
      </c>
      <c r="D63">
        <v>471.15</v>
      </c>
      <c r="E63">
        <v>374.15</v>
      </c>
      <c r="F63">
        <f t="shared" si="1"/>
        <v>13.982300000000009</v>
      </c>
      <c r="G63">
        <f t="shared" si="2"/>
        <v>-9.470000000000045E-2</v>
      </c>
      <c r="H63">
        <f t="shared" si="3"/>
        <v>-0.78180000000003247</v>
      </c>
      <c r="I63">
        <f t="shared" si="4"/>
        <v>-35.440899999999999</v>
      </c>
    </row>
    <row r="64" spans="1:9" x14ac:dyDescent="0.25">
      <c r="A64" s="23">
        <v>37316</v>
      </c>
      <c r="B64">
        <v>294.05500000000001</v>
      </c>
      <c r="C64">
        <v>4.5321999999999996</v>
      </c>
      <c r="D64">
        <v>511.95</v>
      </c>
      <c r="E64">
        <v>374.6</v>
      </c>
      <c r="F64">
        <f t="shared" si="1"/>
        <v>-1.4399999999999977</v>
      </c>
      <c r="G64">
        <f t="shared" si="2"/>
        <v>0.10989999999999966</v>
      </c>
      <c r="H64">
        <f t="shared" si="3"/>
        <v>40.800000000000011</v>
      </c>
      <c r="I64">
        <f t="shared" si="4"/>
        <v>0.45000000000004547</v>
      </c>
    </row>
    <row r="65" spans="1:9" x14ac:dyDescent="0.25">
      <c r="A65" s="23">
        <v>37347</v>
      </c>
      <c r="B65">
        <v>302.68329999999997</v>
      </c>
      <c r="C65">
        <v>4.5709999999999997</v>
      </c>
      <c r="D65">
        <v>540.30949999999996</v>
      </c>
      <c r="E65">
        <v>369.52379999999999</v>
      </c>
      <c r="F65">
        <f t="shared" si="1"/>
        <v>8.6282999999999674</v>
      </c>
      <c r="G65">
        <f t="shared" si="2"/>
        <v>3.8800000000000168E-2</v>
      </c>
      <c r="H65">
        <f t="shared" si="3"/>
        <v>28.359499999999969</v>
      </c>
      <c r="I65">
        <f t="shared" si="4"/>
        <v>-5.0762000000000285</v>
      </c>
    </row>
    <row r="66" spans="1:9" x14ac:dyDescent="0.25">
      <c r="A66" s="23">
        <v>37377</v>
      </c>
      <c r="B66">
        <v>314.4932</v>
      </c>
      <c r="C66">
        <v>4.7099000000000002</v>
      </c>
      <c r="D66">
        <v>534.20450000000005</v>
      </c>
      <c r="E66">
        <v>356.4545</v>
      </c>
      <c r="F66">
        <f t="shared" si="1"/>
        <v>11.809900000000027</v>
      </c>
      <c r="G66">
        <f t="shared" si="2"/>
        <v>0.13890000000000047</v>
      </c>
      <c r="H66">
        <f t="shared" si="3"/>
        <v>-6.1049999999999045</v>
      </c>
      <c r="I66">
        <f t="shared" si="4"/>
        <v>-13.069299999999998</v>
      </c>
    </row>
    <row r="67" spans="1:9" x14ac:dyDescent="0.25">
      <c r="A67" s="23">
        <v>37408</v>
      </c>
      <c r="B67">
        <v>321.17779999999999</v>
      </c>
      <c r="C67">
        <v>4.8935000000000004</v>
      </c>
      <c r="D67">
        <v>555.44439999999997</v>
      </c>
      <c r="E67">
        <v>334.83330000000001</v>
      </c>
      <c r="F67">
        <f t="shared" si="1"/>
        <v>6.684599999999989</v>
      </c>
      <c r="G67">
        <f t="shared" si="2"/>
        <v>0.18360000000000021</v>
      </c>
      <c r="H67">
        <f t="shared" si="3"/>
        <v>21.239899999999921</v>
      </c>
      <c r="I67">
        <f t="shared" si="4"/>
        <v>-21.621199999999988</v>
      </c>
    </row>
    <row r="68" spans="1:9" x14ac:dyDescent="0.25">
      <c r="A68" s="23">
        <v>37438</v>
      </c>
      <c r="B68">
        <v>313.41359999999997</v>
      </c>
      <c r="C68">
        <v>4.9189999999999996</v>
      </c>
      <c r="D68">
        <v>526.54549999999995</v>
      </c>
      <c r="E68">
        <v>322.86360000000002</v>
      </c>
      <c r="F68">
        <f t="shared" ref="F68:F131" si="5">B68-B67</f>
        <v>-7.7642000000000166</v>
      </c>
      <c r="G68">
        <f t="shared" ref="G68:G131" si="6">C68-C67</f>
        <v>2.549999999999919E-2</v>
      </c>
      <c r="H68">
        <f t="shared" ref="H68:H131" si="7">D68-D67</f>
        <v>-28.898900000000026</v>
      </c>
      <c r="I68">
        <f t="shared" ref="I68:I131" si="8">E68-E67</f>
        <v>-11.969699999999989</v>
      </c>
    </row>
    <row r="69" spans="1:9" x14ac:dyDescent="0.25">
      <c r="A69" s="23">
        <v>37469</v>
      </c>
      <c r="B69">
        <v>310.25479999999999</v>
      </c>
      <c r="C69">
        <v>4.5404</v>
      </c>
      <c r="D69">
        <v>545.71429999999998</v>
      </c>
      <c r="E69">
        <v>324.95240000000001</v>
      </c>
      <c r="F69">
        <f t="shared" si="5"/>
        <v>-3.1587999999999852</v>
      </c>
      <c r="G69">
        <f t="shared" si="6"/>
        <v>-0.3785999999999996</v>
      </c>
      <c r="H69">
        <f t="shared" si="7"/>
        <v>19.168800000000033</v>
      </c>
      <c r="I69">
        <f t="shared" si="8"/>
        <v>2.088799999999992</v>
      </c>
    </row>
    <row r="70" spans="1:9" x14ac:dyDescent="0.25">
      <c r="A70" s="23">
        <v>37500</v>
      </c>
      <c r="B70">
        <v>319.13569999999999</v>
      </c>
      <c r="C70">
        <v>4.5532000000000004</v>
      </c>
      <c r="D70">
        <v>556.38099999999997</v>
      </c>
      <c r="E70">
        <v>328.1429</v>
      </c>
      <c r="F70">
        <f t="shared" si="5"/>
        <v>8.8808999999999969</v>
      </c>
      <c r="G70">
        <f t="shared" si="6"/>
        <v>1.2800000000000367E-2</v>
      </c>
      <c r="H70">
        <f t="shared" si="7"/>
        <v>10.666699999999992</v>
      </c>
      <c r="I70">
        <f t="shared" si="8"/>
        <v>3.1904999999999859</v>
      </c>
    </row>
    <row r="71" spans="1:9" x14ac:dyDescent="0.25">
      <c r="A71" s="23">
        <v>37530</v>
      </c>
      <c r="B71">
        <v>316.55650000000003</v>
      </c>
      <c r="C71">
        <v>4.4028999999999998</v>
      </c>
      <c r="D71">
        <v>580.1087</v>
      </c>
      <c r="E71">
        <v>316.7826</v>
      </c>
      <c r="F71">
        <f t="shared" si="5"/>
        <v>-2.5791999999999575</v>
      </c>
      <c r="G71">
        <f t="shared" si="6"/>
        <v>-0.15030000000000054</v>
      </c>
      <c r="H71">
        <f t="shared" si="7"/>
        <v>23.727700000000027</v>
      </c>
      <c r="I71">
        <f t="shared" si="8"/>
        <v>-11.360299999999995</v>
      </c>
    </row>
    <row r="72" spans="1:9" x14ac:dyDescent="0.25">
      <c r="A72" s="23">
        <v>37561</v>
      </c>
      <c r="B72">
        <v>319.06670000000003</v>
      </c>
      <c r="C72">
        <v>4.5103999999999997</v>
      </c>
      <c r="D72">
        <v>587.95240000000001</v>
      </c>
      <c r="E72">
        <v>285.38099999999997</v>
      </c>
      <c r="F72">
        <f t="shared" si="5"/>
        <v>2.5101999999999975</v>
      </c>
      <c r="G72">
        <f t="shared" si="6"/>
        <v>0.10749999999999993</v>
      </c>
      <c r="H72">
        <f t="shared" si="7"/>
        <v>7.8437000000000126</v>
      </c>
      <c r="I72">
        <f t="shared" si="8"/>
        <v>-31.40160000000003</v>
      </c>
    </row>
    <row r="73" spans="1:9" x14ac:dyDescent="0.25">
      <c r="A73" s="23">
        <v>37591</v>
      </c>
      <c r="B73">
        <v>331.9194</v>
      </c>
      <c r="C73">
        <v>4.6329000000000002</v>
      </c>
      <c r="D73">
        <v>596.15279999999996</v>
      </c>
      <c r="E73">
        <v>242.61109999999999</v>
      </c>
      <c r="F73">
        <f t="shared" si="5"/>
        <v>12.85269999999997</v>
      </c>
      <c r="G73">
        <f t="shared" si="6"/>
        <v>0.1225000000000005</v>
      </c>
      <c r="H73">
        <f t="shared" si="7"/>
        <v>8.2003999999999451</v>
      </c>
      <c r="I73">
        <f t="shared" si="8"/>
        <v>-42.769899999999978</v>
      </c>
    </row>
    <row r="74" spans="1:9" x14ac:dyDescent="0.25">
      <c r="A74" s="23">
        <v>37622</v>
      </c>
      <c r="B74">
        <v>356.85910000000001</v>
      </c>
      <c r="C74">
        <v>4.8093000000000004</v>
      </c>
      <c r="D74">
        <v>629.65909999999997</v>
      </c>
      <c r="E74">
        <v>255.31819999999999</v>
      </c>
      <c r="F74">
        <f t="shared" si="5"/>
        <v>24.939700000000016</v>
      </c>
      <c r="G74">
        <f t="shared" si="6"/>
        <v>0.17640000000000011</v>
      </c>
      <c r="H74">
        <f t="shared" si="7"/>
        <v>33.50630000000001</v>
      </c>
      <c r="I74">
        <f t="shared" si="8"/>
        <v>12.707099999999997</v>
      </c>
    </row>
    <row r="75" spans="1:9" x14ac:dyDescent="0.25">
      <c r="A75" s="23">
        <v>37653</v>
      </c>
      <c r="B75">
        <v>358.97</v>
      </c>
      <c r="C75">
        <v>4.6524000000000001</v>
      </c>
      <c r="D75">
        <v>682.1</v>
      </c>
      <c r="E75">
        <v>253.2</v>
      </c>
      <c r="F75">
        <f t="shared" si="5"/>
        <v>2.1109000000000151</v>
      </c>
      <c r="G75">
        <f t="shared" si="6"/>
        <v>-0.15690000000000026</v>
      </c>
      <c r="H75">
        <f t="shared" si="7"/>
        <v>52.440900000000056</v>
      </c>
      <c r="I75">
        <f t="shared" si="8"/>
        <v>-2.1182000000000016</v>
      </c>
    </row>
    <row r="76" spans="1:9" x14ac:dyDescent="0.25">
      <c r="A76" s="23">
        <v>37681</v>
      </c>
      <c r="B76">
        <v>340.55</v>
      </c>
      <c r="C76">
        <v>4.5282999999999998</v>
      </c>
      <c r="D76">
        <v>675</v>
      </c>
      <c r="E76">
        <v>223.83330000000001</v>
      </c>
      <c r="F76">
        <f t="shared" si="5"/>
        <v>-18.420000000000016</v>
      </c>
      <c r="G76">
        <f t="shared" si="6"/>
        <v>-0.12410000000000032</v>
      </c>
      <c r="H76">
        <f t="shared" si="7"/>
        <v>-7.1000000000000227</v>
      </c>
      <c r="I76">
        <f t="shared" si="8"/>
        <v>-29.36669999999998</v>
      </c>
    </row>
    <row r="77" spans="1:9" x14ac:dyDescent="0.25">
      <c r="A77" s="23">
        <v>37712</v>
      </c>
      <c r="B77">
        <v>328.18</v>
      </c>
      <c r="C77">
        <v>4.4945000000000004</v>
      </c>
      <c r="D77">
        <v>624.1</v>
      </c>
      <c r="E77">
        <v>162.4</v>
      </c>
      <c r="F77">
        <f t="shared" si="5"/>
        <v>-12.370000000000005</v>
      </c>
      <c r="G77">
        <f t="shared" si="6"/>
        <v>-3.3799999999999386E-2</v>
      </c>
      <c r="H77">
        <f t="shared" si="7"/>
        <v>-50.899999999999977</v>
      </c>
      <c r="I77">
        <f t="shared" si="8"/>
        <v>-61.433300000000003</v>
      </c>
    </row>
    <row r="78" spans="1:9" x14ac:dyDescent="0.25">
      <c r="A78" s="23">
        <v>37742</v>
      </c>
      <c r="B78">
        <v>355.6825</v>
      </c>
      <c r="C78">
        <v>4.7404000000000002</v>
      </c>
      <c r="D78">
        <v>651.54999999999995</v>
      </c>
      <c r="E78">
        <v>166.85</v>
      </c>
      <c r="F78">
        <f t="shared" si="5"/>
        <v>27.502499999999998</v>
      </c>
      <c r="G78">
        <f t="shared" si="6"/>
        <v>0.24589999999999979</v>
      </c>
      <c r="H78">
        <f t="shared" si="7"/>
        <v>27.449999999999932</v>
      </c>
      <c r="I78">
        <f t="shared" si="8"/>
        <v>4.4499999999999886</v>
      </c>
    </row>
    <row r="79" spans="1:9" x14ac:dyDescent="0.25">
      <c r="A79" s="23">
        <v>37773</v>
      </c>
      <c r="B79">
        <v>356.35239999999999</v>
      </c>
      <c r="C79">
        <v>4.5262000000000002</v>
      </c>
      <c r="D79">
        <v>661.23810000000003</v>
      </c>
      <c r="E79">
        <v>179.47620000000001</v>
      </c>
      <c r="F79">
        <f t="shared" si="5"/>
        <v>0.66989999999998417</v>
      </c>
      <c r="G79">
        <f t="shared" si="6"/>
        <v>-0.21419999999999995</v>
      </c>
      <c r="H79">
        <f t="shared" si="7"/>
        <v>9.6881000000000768</v>
      </c>
      <c r="I79">
        <f t="shared" si="8"/>
        <v>12.626200000000011</v>
      </c>
    </row>
    <row r="80" spans="1:9" x14ac:dyDescent="0.25">
      <c r="A80" s="23">
        <v>37803</v>
      </c>
      <c r="B80">
        <v>351.01960000000003</v>
      </c>
      <c r="C80">
        <v>4.7969999999999997</v>
      </c>
      <c r="D80">
        <v>681.6739</v>
      </c>
      <c r="E80">
        <v>173.2174</v>
      </c>
      <c r="F80">
        <f t="shared" si="5"/>
        <v>-5.3327999999999633</v>
      </c>
      <c r="G80">
        <f t="shared" si="6"/>
        <v>0.27079999999999949</v>
      </c>
      <c r="H80">
        <f t="shared" si="7"/>
        <v>20.435799999999972</v>
      </c>
      <c r="I80">
        <f t="shared" si="8"/>
        <v>-6.2588000000000079</v>
      </c>
    </row>
    <row r="81" spans="1:9" x14ac:dyDescent="0.25">
      <c r="A81" s="23">
        <v>37834</v>
      </c>
      <c r="B81">
        <v>359.76749999999998</v>
      </c>
      <c r="C81">
        <v>4.9909999999999997</v>
      </c>
      <c r="D81">
        <v>692.2</v>
      </c>
      <c r="E81">
        <v>181.92500000000001</v>
      </c>
      <c r="F81">
        <f t="shared" si="5"/>
        <v>8.7478999999999587</v>
      </c>
      <c r="G81">
        <f t="shared" si="6"/>
        <v>0.19399999999999995</v>
      </c>
      <c r="H81">
        <f t="shared" si="7"/>
        <v>10.526100000000042</v>
      </c>
      <c r="I81">
        <f t="shared" si="8"/>
        <v>8.7076000000000136</v>
      </c>
    </row>
    <row r="82" spans="1:9" x14ac:dyDescent="0.25">
      <c r="A82" s="23">
        <v>37865</v>
      </c>
      <c r="B82">
        <v>378.94549999999998</v>
      </c>
      <c r="C82">
        <v>5.1706000000000003</v>
      </c>
      <c r="D82">
        <v>705.34090000000003</v>
      </c>
      <c r="E82">
        <v>210.9091</v>
      </c>
      <c r="F82">
        <f t="shared" si="5"/>
        <v>19.177999999999997</v>
      </c>
      <c r="G82">
        <f t="shared" si="6"/>
        <v>0.17960000000000065</v>
      </c>
      <c r="H82">
        <f t="shared" si="7"/>
        <v>13.140899999999988</v>
      </c>
      <c r="I82">
        <f t="shared" si="8"/>
        <v>28.984099999999984</v>
      </c>
    </row>
    <row r="83" spans="1:9" x14ac:dyDescent="0.25">
      <c r="A83" s="23">
        <v>37895</v>
      </c>
      <c r="B83">
        <v>378.9196</v>
      </c>
      <c r="C83">
        <v>5.0021000000000004</v>
      </c>
      <c r="D83">
        <v>732.47829999999999</v>
      </c>
      <c r="E83">
        <v>201.1087</v>
      </c>
      <c r="F83">
        <f t="shared" si="5"/>
        <v>-2.5899999999978718E-2</v>
      </c>
      <c r="G83">
        <f t="shared" si="6"/>
        <v>-0.16849999999999987</v>
      </c>
      <c r="H83">
        <f t="shared" si="7"/>
        <v>27.137399999999957</v>
      </c>
      <c r="I83">
        <f t="shared" si="8"/>
        <v>-9.8003999999999962</v>
      </c>
    </row>
    <row r="84" spans="1:9" x14ac:dyDescent="0.25">
      <c r="A84" s="23">
        <v>37926</v>
      </c>
      <c r="B84">
        <v>389.91149999999999</v>
      </c>
      <c r="C84">
        <v>5.1745000000000001</v>
      </c>
      <c r="D84">
        <v>760.125</v>
      </c>
      <c r="E84">
        <v>196.75</v>
      </c>
      <c r="F84">
        <f t="shared" si="5"/>
        <v>10.991899999999987</v>
      </c>
      <c r="G84">
        <f t="shared" si="6"/>
        <v>0.17239999999999966</v>
      </c>
      <c r="H84">
        <f t="shared" si="7"/>
        <v>27.64670000000001</v>
      </c>
      <c r="I84">
        <f t="shared" si="8"/>
        <v>-4.3586999999999989</v>
      </c>
    </row>
    <row r="85" spans="1:9" x14ac:dyDescent="0.25">
      <c r="A85" s="23">
        <v>37956</v>
      </c>
      <c r="B85">
        <v>406.95260000000002</v>
      </c>
      <c r="C85">
        <v>5.6219000000000001</v>
      </c>
      <c r="D85">
        <v>806.94740000000002</v>
      </c>
      <c r="E85">
        <v>198.51320000000001</v>
      </c>
      <c r="F85">
        <f t="shared" si="5"/>
        <v>17.041100000000029</v>
      </c>
      <c r="G85">
        <f t="shared" si="6"/>
        <v>0.44740000000000002</v>
      </c>
      <c r="H85">
        <f t="shared" si="7"/>
        <v>46.822400000000016</v>
      </c>
      <c r="I85">
        <f t="shared" si="8"/>
        <v>1.7632000000000119</v>
      </c>
    </row>
    <row r="86" spans="1:9" x14ac:dyDescent="0.25">
      <c r="A86" s="23">
        <v>37987</v>
      </c>
      <c r="B86">
        <v>413.78570000000002</v>
      </c>
      <c r="C86">
        <v>6.3163999999999998</v>
      </c>
      <c r="D86">
        <v>851.73810000000003</v>
      </c>
      <c r="E86">
        <v>217.46430000000001</v>
      </c>
      <c r="F86">
        <f t="shared" si="5"/>
        <v>6.8331000000000017</v>
      </c>
      <c r="G86">
        <f t="shared" si="6"/>
        <v>0.69449999999999967</v>
      </c>
      <c r="H86">
        <f t="shared" si="7"/>
        <v>44.790700000000015</v>
      </c>
      <c r="I86">
        <f t="shared" si="8"/>
        <v>18.951099999999997</v>
      </c>
    </row>
    <row r="87" spans="1:9" x14ac:dyDescent="0.25">
      <c r="A87" s="23">
        <v>38018</v>
      </c>
      <c r="B87">
        <v>404.8775</v>
      </c>
      <c r="C87">
        <v>6.4405999999999999</v>
      </c>
      <c r="D87">
        <v>846.32500000000005</v>
      </c>
      <c r="E87">
        <v>235.4375</v>
      </c>
      <c r="F87">
        <f t="shared" si="5"/>
        <v>-8.9082000000000221</v>
      </c>
      <c r="G87">
        <f t="shared" si="6"/>
        <v>0.12420000000000009</v>
      </c>
      <c r="H87">
        <f t="shared" si="7"/>
        <v>-5.4130999999999858</v>
      </c>
      <c r="I87">
        <f t="shared" si="8"/>
        <v>17.973199999999991</v>
      </c>
    </row>
    <row r="88" spans="1:9" x14ac:dyDescent="0.25">
      <c r="A88" s="23">
        <v>38047</v>
      </c>
      <c r="B88">
        <v>406.66739999999999</v>
      </c>
      <c r="C88">
        <v>7.2253999999999996</v>
      </c>
      <c r="D88">
        <v>899.76089999999999</v>
      </c>
      <c r="E88">
        <v>269.66300000000001</v>
      </c>
      <c r="F88">
        <f t="shared" si="5"/>
        <v>1.7898999999999887</v>
      </c>
      <c r="G88">
        <f t="shared" si="6"/>
        <v>0.78479999999999972</v>
      </c>
      <c r="H88">
        <f t="shared" si="7"/>
        <v>53.435899999999947</v>
      </c>
      <c r="I88">
        <f t="shared" si="8"/>
        <v>34.225500000000011</v>
      </c>
    </row>
    <row r="89" spans="1:9" x14ac:dyDescent="0.25">
      <c r="A89" s="23">
        <v>38078</v>
      </c>
      <c r="B89">
        <v>403.26</v>
      </c>
      <c r="C89">
        <v>7.0549999999999997</v>
      </c>
      <c r="D89">
        <v>879.55</v>
      </c>
      <c r="E89">
        <v>296.02499999999998</v>
      </c>
      <c r="F89">
        <f t="shared" si="5"/>
        <v>-3.4073999999999955</v>
      </c>
      <c r="G89">
        <f t="shared" si="6"/>
        <v>-0.17039999999999988</v>
      </c>
      <c r="H89">
        <f t="shared" si="7"/>
        <v>-20.210900000000038</v>
      </c>
      <c r="I89">
        <f t="shared" si="8"/>
        <v>26.361999999999966</v>
      </c>
    </row>
    <row r="90" spans="1:9" x14ac:dyDescent="0.25">
      <c r="A90" s="23">
        <v>38108</v>
      </c>
      <c r="B90">
        <v>383.77890000000002</v>
      </c>
      <c r="C90">
        <v>5.8474000000000004</v>
      </c>
      <c r="D90">
        <v>809.28949999999998</v>
      </c>
      <c r="E90">
        <v>246.13159999999999</v>
      </c>
      <c r="F90">
        <f t="shared" si="5"/>
        <v>-19.481099999999969</v>
      </c>
      <c r="G90">
        <f t="shared" si="6"/>
        <v>-1.2075999999999993</v>
      </c>
      <c r="H90">
        <f t="shared" si="7"/>
        <v>-70.260499999999979</v>
      </c>
      <c r="I90">
        <f t="shared" si="8"/>
        <v>-49.893399999999986</v>
      </c>
    </row>
    <row r="91" spans="1:9" x14ac:dyDescent="0.25">
      <c r="A91" s="23">
        <v>38139</v>
      </c>
      <c r="B91">
        <v>392.37270000000001</v>
      </c>
      <c r="C91">
        <v>5.8617999999999997</v>
      </c>
      <c r="D91">
        <v>807.56820000000005</v>
      </c>
      <c r="E91">
        <v>228.81819999999999</v>
      </c>
      <c r="F91">
        <f t="shared" si="5"/>
        <v>8.5937999999999874</v>
      </c>
      <c r="G91">
        <f t="shared" si="6"/>
        <v>1.4399999999999302E-2</v>
      </c>
      <c r="H91">
        <f t="shared" si="7"/>
        <v>-1.7212999999999283</v>
      </c>
      <c r="I91">
        <f t="shared" si="8"/>
        <v>-17.313400000000001</v>
      </c>
    </row>
    <row r="92" spans="1:9" x14ac:dyDescent="0.25">
      <c r="A92" s="23">
        <v>38169</v>
      </c>
      <c r="B92">
        <v>398.09089999999998</v>
      </c>
      <c r="C92">
        <v>6.3140999999999998</v>
      </c>
      <c r="D92">
        <v>809.43179999999995</v>
      </c>
      <c r="E92">
        <v>220.2841</v>
      </c>
      <c r="F92">
        <f t="shared" si="5"/>
        <v>5.7181999999999675</v>
      </c>
      <c r="G92">
        <f t="shared" si="6"/>
        <v>0.45230000000000015</v>
      </c>
      <c r="H92">
        <f t="shared" si="7"/>
        <v>1.8635999999999058</v>
      </c>
      <c r="I92">
        <f t="shared" si="8"/>
        <v>-8.5340999999999951</v>
      </c>
    </row>
    <row r="93" spans="1:9" x14ac:dyDescent="0.25">
      <c r="A93" s="23">
        <v>38200</v>
      </c>
      <c r="B93">
        <v>400.5095</v>
      </c>
      <c r="C93">
        <v>6.6593</v>
      </c>
      <c r="D93">
        <v>847.92859999999996</v>
      </c>
      <c r="E93">
        <v>215.44049999999999</v>
      </c>
      <c r="F93">
        <f t="shared" si="5"/>
        <v>2.4186000000000263</v>
      </c>
      <c r="G93">
        <f t="shared" si="6"/>
        <v>0.34520000000000017</v>
      </c>
      <c r="H93">
        <f t="shared" si="7"/>
        <v>38.496800000000007</v>
      </c>
      <c r="I93">
        <f t="shared" si="8"/>
        <v>-4.8436000000000092</v>
      </c>
    </row>
    <row r="94" spans="1:9" x14ac:dyDescent="0.25">
      <c r="A94" s="23">
        <v>38231</v>
      </c>
      <c r="B94">
        <v>405.27499999999998</v>
      </c>
      <c r="C94">
        <v>6.3869999999999996</v>
      </c>
      <c r="D94">
        <v>847.81820000000005</v>
      </c>
      <c r="E94">
        <v>211.5</v>
      </c>
      <c r="F94">
        <f t="shared" si="5"/>
        <v>4.7654999999999745</v>
      </c>
      <c r="G94">
        <f t="shared" si="6"/>
        <v>-0.27230000000000043</v>
      </c>
      <c r="H94">
        <f t="shared" si="7"/>
        <v>-0.11039999999991323</v>
      </c>
      <c r="I94">
        <f t="shared" si="8"/>
        <v>-3.9404999999999859</v>
      </c>
    </row>
    <row r="95" spans="1:9" x14ac:dyDescent="0.25">
      <c r="A95" s="23">
        <v>38261</v>
      </c>
      <c r="B95">
        <v>420.46429999999998</v>
      </c>
      <c r="C95">
        <v>7.0949999999999998</v>
      </c>
      <c r="D95">
        <v>841.42859999999996</v>
      </c>
      <c r="E95">
        <v>218.1429</v>
      </c>
      <c r="F95">
        <f t="shared" si="5"/>
        <v>15.189300000000003</v>
      </c>
      <c r="G95">
        <f t="shared" si="6"/>
        <v>0.70800000000000018</v>
      </c>
      <c r="H95">
        <f t="shared" si="7"/>
        <v>-6.3896000000000868</v>
      </c>
      <c r="I95">
        <f t="shared" si="8"/>
        <v>6.6428999999999974</v>
      </c>
    </row>
    <row r="96" spans="1:9" x14ac:dyDescent="0.25">
      <c r="A96" s="23">
        <v>38292</v>
      </c>
      <c r="B96">
        <v>439.3023</v>
      </c>
      <c r="C96">
        <v>7.4926000000000004</v>
      </c>
      <c r="D96">
        <v>854.40909999999997</v>
      </c>
      <c r="E96">
        <v>213.7045</v>
      </c>
      <c r="F96">
        <f t="shared" si="5"/>
        <v>18.838000000000022</v>
      </c>
      <c r="G96">
        <f t="shared" si="6"/>
        <v>0.39760000000000062</v>
      </c>
      <c r="H96">
        <f t="shared" si="7"/>
        <v>12.980500000000006</v>
      </c>
      <c r="I96">
        <f t="shared" si="8"/>
        <v>-4.4384000000000015</v>
      </c>
    </row>
    <row r="97" spans="1:9" x14ac:dyDescent="0.25">
      <c r="A97" s="23">
        <v>38322</v>
      </c>
      <c r="B97">
        <v>442.07889999999998</v>
      </c>
      <c r="C97">
        <v>7.1185</v>
      </c>
      <c r="D97">
        <v>847.97889999999995</v>
      </c>
      <c r="E97">
        <v>192.02629999999999</v>
      </c>
      <c r="F97">
        <f t="shared" si="5"/>
        <v>2.7765999999999735</v>
      </c>
      <c r="G97">
        <f t="shared" si="6"/>
        <v>-0.37410000000000032</v>
      </c>
      <c r="H97">
        <f t="shared" si="7"/>
        <v>-6.4302000000000135</v>
      </c>
      <c r="I97">
        <f t="shared" si="8"/>
        <v>-21.678200000000004</v>
      </c>
    </row>
    <row r="98" spans="1:9" x14ac:dyDescent="0.25">
      <c r="A98" s="23">
        <v>38353</v>
      </c>
      <c r="B98">
        <v>424.03</v>
      </c>
      <c r="C98">
        <v>6.6093000000000002</v>
      </c>
      <c r="D98">
        <v>858.97500000000002</v>
      </c>
      <c r="E98">
        <v>186.02500000000001</v>
      </c>
      <c r="F98">
        <f t="shared" si="5"/>
        <v>-18.048900000000003</v>
      </c>
      <c r="G98">
        <f t="shared" si="6"/>
        <v>-0.50919999999999987</v>
      </c>
      <c r="H98">
        <f t="shared" si="7"/>
        <v>10.996100000000069</v>
      </c>
      <c r="I98">
        <f t="shared" si="8"/>
        <v>-6.0012999999999863</v>
      </c>
    </row>
    <row r="99" spans="1:9" x14ac:dyDescent="0.25">
      <c r="A99" s="23">
        <v>38384</v>
      </c>
      <c r="B99">
        <v>423.35</v>
      </c>
      <c r="C99">
        <v>7.03</v>
      </c>
      <c r="D99">
        <v>864.32500000000005</v>
      </c>
      <c r="E99">
        <v>182.27500000000001</v>
      </c>
      <c r="F99">
        <f t="shared" si="5"/>
        <v>-0.67999999999994998</v>
      </c>
      <c r="G99">
        <f t="shared" si="6"/>
        <v>0.42070000000000007</v>
      </c>
      <c r="H99">
        <f t="shared" si="7"/>
        <v>5.3500000000000227</v>
      </c>
      <c r="I99">
        <f t="shared" si="8"/>
        <v>-3.75</v>
      </c>
    </row>
    <row r="100" spans="1:9" x14ac:dyDescent="0.25">
      <c r="A100" s="23">
        <v>38412</v>
      </c>
      <c r="B100">
        <v>434.32139999999998</v>
      </c>
      <c r="C100">
        <v>7.2561</v>
      </c>
      <c r="D100">
        <v>867.57140000000004</v>
      </c>
      <c r="E100">
        <v>197.82140000000001</v>
      </c>
      <c r="F100">
        <f t="shared" si="5"/>
        <v>10.97139999999996</v>
      </c>
      <c r="G100">
        <f t="shared" si="6"/>
        <v>0.22609999999999975</v>
      </c>
      <c r="H100">
        <f t="shared" si="7"/>
        <v>3.2463999999999942</v>
      </c>
      <c r="I100">
        <f t="shared" si="8"/>
        <v>15.546400000000006</v>
      </c>
    </row>
    <row r="101" spans="1:9" x14ac:dyDescent="0.25">
      <c r="A101" s="23">
        <v>38443</v>
      </c>
      <c r="B101">
        <v>429.23329999999999</v>
      </c>
      <c r="C101">
        <v>7.1233000000000004</v>
      </c>
      <c r="D101">
        <v>864.83330000000001</v>
      </c>
      <c r="E101">
        <v>198.7381</v>
      </c>
      <c r="F101">
        <f t="shared" si="5"/>
        <v>-5.0880999999999972</v>
      </c>
      <c r="G101">
        <f t="shared" si="6"/>
        <v>-0.13279999999999959</v>
      </c>
      <c r="H101">
        <f t="shared" si="7"/>
        <v>-2.7381000000000313</v>
      </c>
      <c r="I101">
        <f t="shared" si="8"/>
        <v>0.91669999999999163</v>
      </c>
    </row>
    <row r="102" spans="1:9" x14ac:dyDescent="0.25">
      <c r="A102" s="23">
        <v>38473</v>
      </c>
      <c r="B102">
        <v>421.8725</v>
      </c>
      <c r="C102">
        <v>7.0171000000000001</v>
      </c>
      <c r="D102">
        <v>866.35</v>
      </c>
      <c r="E102">
        <v>189.6</v>
      </c>
      <c r="F102">
        <f t="shared" si="5"/>
        <v>-7.3607999999999834</v>
      </c>
      <c r="G102">
        <f t="shared" si="6"/>
        <v>-0.10620000000000029</v>
      </c>
      <c r="H102">
        <f t="shared" si="7"/>
        <v>1.5167000000000144</v>
      </c>
      <c r="I102">
        <f t="shared" si="8"/>
        <v>-9.1381000000000085</v>
      </c>
    </row>
    <row r="103" spans="1:9" x14ac:dyDescent="0.25">
      <c r="A103" s="23">
        <v>38504</v>
      </c>
      <c r="B103">
        <v>430.65679999999998</v>
      </c>
      <c r="C103">
        <v>7.3105000000000002</v>
      </c>
      <c r="D103">
        <v>880.04549999999995</v>
      </c>
      <c r="E103">
        <v>186.5455</v>
      </c>
      <c r="F103">
        <f t="shared" si="5"/>
        <v>8.7842999999999734</v>
      </c>
      <c r="G103">
        <f t="shared" si="6"/>
        <v>0.29340000000000011</v>
      </c>
      <c r="H103">
        <f t="shared" si="7"/>
        <v>13.695499999999925</v>
      </c>
      <c r="I103">
        <f t="shared" si="8"/>
        <v>-3.0544999999999902</v>
      </c>
    </row>
    <row r="104" spans="1:9" x14ac:dyDescent="0.25">
      <c r="A104" s="23">
        <v>38534</v>
      </c>
      <c r="B104">
        <v>424.47859999999997</v>
      </c>
      <c r="C104">
        <v>7.0145</v>
      </c>
      <c r="D104">
        <v>873.64290000000005</v>
      </c>
      <c r="E104">
        <v>184.5</v>
      </c>
      <c r="F104">
        <f t="shared" si="5"/>
        <v>-6.1782000000000039</v>
      </c>
      <c r="G104">
        <f t="shared" si="6"/>
        <v>-0.29600000000000026</v>
      </c>
      <c r="H104">
        <f t="shared" si="7"/>
        <v>-6.402599999999893</v>
      </c>
      <c r="I104">
        <f t="shared" si="8"/>
        <v>-2.0455000000000041</v>
      </c>
    </row>
    <row r="105" spans="1:9" x14ac:dyDescent="0.25">
      <c r="A105" s="23">
        <v>38565</v>
      </c>
      <c r="B105">
        <v>437.92950000000002</v>
      </c>
      <c r="C105">
        <v>7.0419</v>
      </c>
      <c r="D105">
        <v>898.63639999999998</v>
      </c>
      <c r="E105">
        <v>186.61359999999999</v>
      </c>
      <c r="F105">
        <f t="shared" si="5"/>
        <v>13.450900000000047</v>
      </c>
      <c r="G105">
        <f t="shared" si="6"/>
        <v>2.7400000000000091E-2</v>
      </c>
      <c r="H105">
        <f t="shared" si="7"/>
        <v>24.993499999999926</v>
      </c>
      <c r="I105">
        <f t="shared" si="8"/>
        <v>2.113599999999991</v>
      </c>
    </row>
    <row r="106" spans="1:9" x14ac:dyDescent="0.25">
      <c r="A106" s="23">
        <v>38596</v>
      </c>
      <c r="B106">
        <v>456.03859999999997</v>
      </c>
      <c r="C106">
        <v>7.1536</v>
      </c>
      <c r="D106">
        <v>914.63639999999998</v>
      </c>
      <c r="E106">
        <v>187.5455</v>
      </c>
      <c r="F106">
        <f t="shared" si="5"/>
        <v>18.109099999999955</v>
      </c>
      <c r="G106">
        <f t="shared" si="6"/>
        <v>0.11169999999999991</v>
      </c>
      <c r="H106">
        <f t="shared" si="7"/>
        <v>16</v>
      </c>
      <c r="I106">
        <f t="shared" si="8"/>
        <v>0.93190000000001305</v>
      </c>
    </row>
    <row r="107" spans="1:9" x14ac:dyDescent="0.25">
      <c r="A107" s="23">
        <v>38626</v>
      </c>
      <c r="B107">
        <v>469.89760000000001</v>
      </c>
      <c r="C107">
        <v>7.6704999999999997</v>
      </c>
      <c r="D107">
        <v>926.23810000000003</v>
      </c>
      <c r="E107">
        <v>207.69049999999999</v>
      </c>
      <c r="F107">
        <f t="shared" si="5"/>
        <v>13.859000000000037</v>
      </c>
      <c r="G107">
        <f t="shared" si="6"/>
        <v>0.51689999999999969</v>
      </c>
      <c r="H107">
        <f t="shared" si="7"/>
        <v>11.601700000000051</v>
      </c>
      <c r="I107">
        <f t="shared" si="8"/>
        <v>20.144999999999982</v>
      </c>
    </row>
    <row r="108" spans="1:9" x14ac:dyDescent="0.25">
      <c r="A108" s="23">
        <v>38657</v>
      </c>
      <c r="B108">
        <v>476.67500000000001</v>
      </c>
      <c r="C108">
        <v>7.8724999999999996</v>
      </c>
      <c r="D108">
        <v>962.61360000000002</v>
      </c>
      <c r="E108">
        <v>245.2955</v>
      </c>
      <c r="F108">
        <f t="shared" si="5"/>
        <v>6.7774000000000001</v>
      </c>
      <c r="G108">
        <f t="shared" si="6"/>
        <v>0.20199999999999996</v>
      </c>
      <c r="H108">
        <f t="shared" si="7"/>
        <v>36.375499999999988</v>
      </c>
      <c r="I108">
        <f t="shared" si="8"/>
        <v>37.605000000000018</v>
      </c>
    </row>
    <row r="109" spans="1:9" x14ac:dyDescent="0.25">
      <c r="A109" s="23">
        <v>38687</v>
      </c>
      <c r="B109">
        <v>510.09719999999999</v>
      </c>
      <c r="C109">
        <v>8.6397999999999993</v>
      </c>
      <c r="D109">
        <v>979.88890000000004</v>
      </c>
      <c r="E109">
        <v>266.13889999999998</v>
      </c>
      <c r="F109">
        <f t="shared" si="5"/>
        <v>33.422199999999975</v>
      </c>
      <c r="G109">
        <f t="shared" si="6"/>
        <v>0.76729999999999965</v>
      </c>
      <c r="H109">
        <f t="shared" si="7"/>
        <v>17.275300000000016</v>
      </c>
      <c r="I109">
        <f t="shared" si="8"/>
        <v>20.843399999999974</v>
      </c>
    </row>
    <row r="110" spans="1:9" x14ac:dyDescent="0.25">
      <c r="A110" s="23">
        <v>38718</v>
      </c>
      <c r="B110">
        <v>549.86429999999996</v>
      </c>
      <c r="C110">
        <v>9.1538000000000004</v>
      </c>
      <c r="D110">
        <v>1031.0999999999999</v>
      </c>
      <c r="E110">
        <v>274.32499999999999</v>
      </c>
      <c r="F110">
        <f t="shared" si="5"/>
        <v>39.767099999999971</v>
      </c>
      <c r="G110">
        <f t="shared" si="6"/>
        <v>0.51400000000000112</v>
      </c>
      <c r="H110">
        <f t="shared" si="7"/>
        <v>51.211099999999874</v>
      </c>
      <c r="I110">
        <f t="shared" si="8"/>
        <v>8.1861000000000104</v>
      </c>
    </row>
    <row r="111" spans="1:9" x14ac:dyDescent="0.25">
      <c r="A111" s="23">
        <v>38749</v>
      </c>
      <c r="B111">
        <v>554.995</v>
      </c>
      <c r="C111">
        <v>9.5349000000000004</v>
      </c>
      <c r="D111">
        <v>1041.75</v>
      </c>
      <c r="E111">
        <v>289.3</v>
      </c>
      <c r="F111">
        <f t="shared" si="5"/>
        <v>5.1307000000000471</v>
      </c>
      <c r="G111">
        <f t="shared" si="6"/>
        <v>0.38109999999999999</v>
      </c>
      <c r="H111">
        <f t="shared" si="7"/>
        <v>10.650000000000091</v>
      </c>
      <c r="I111">
        <f t="shared" si="8"/>
        <v>14.975000000000023</v>
      </c>
    </row>
    <row r="112" spans="1:9" x14ac:dyDescent="0.25">
      <c r="A112" s="23">
        <v>38777</v>
      </c>
      <c r="B112">
        <v>557.09349999999995</v>
      </c>
      <c r="C112">
        <v>10.383800000000001</v>
      </c>
      <c r="D112">
        <v>1041.5217</v>
      </c>
      <c r="E112">
        <v>310.1739</v>
      </c>
      <c r="F112">
        <f t="shared" si="5"/>
        <v>2.0984999999999445</v>
      </c>
      <c r="G112">
        <f t="shared" si="6"/>
        <v>0.84890000000000043</v>
      </c>
      <c r="H112">
        <f t="shared" si="7"/>
        <v>-0.22829999999999018</v>
      </c>
      <c r="I112">
        <f t="shared" si="8"/>
        <v>20.873899999999992</v>
      </c>
    </row>
    <row r="113" spans="1:9" x14ac:dyDescent="0.25">
      <c r="A113" s="23">
        <v>38808</v>
      </c>
      <c r="B113">
        <v>610.65279999999996</v>
      </c>
      <c r="C113">
        <v>12.6149</v>
      </c>
      <c r="D113">
        <v>1101.3888999999999</v>
      </c>
      <c r="E113">
        <v>352.70830000000001</v>
      </c>
      <c r="F113">
        <f t="shared" si="5"/>
        <v>53.559300000000007</v>
      </c>
      <c r="G113">
        <f t="shared" si="6"/>
        <v>2.2310999999999996</v>
      </c>
      <c r="H113">
        <f t="shared" si="7"/>
        <v>59.867199999999912</v>
      </c>
      <c r="I113">
        <f t="shared" si="8"/>
        <v>42.534400000000005</v>
      </c>
    </row>
    <row r="114" spans="1:9" x14ac:dyDescent="0.25">
      <c r="A114" s="23">
        <v>38838</v>
      </c>
      <c r="B114">
        <v>676.51250000000005</v>
      </c>
      <c r="C114">
        <v>13.464499999999999</v>
      </c>
      <c r="D114">
        <v>1264.0999999999999</v>
      </c>
      <c r="E114">
        <v>370</v>
      </c>
      <c r="F114">
        <f t="shared" si="5"/>
        <v>65.859700000000089</v>
      </c>
      <c r="G114">
        <f t="shared" si="6"/>
        <v>0.8495999999999988</v>
      </c>
      <c r="H114">
        <f t="shared" si="7"/>
        <v>162.71109999999999</v>
      </c>
      <c r="I114">
        <f t="shared" si="8"/>
        <v>17.291699999999992</v>
      </c>
    </row>
    <row r="115" spans="1:9" x14ac:dyDescent="0.25">
      <c r="A115" s="23">
        <v>38869</v>
      </c>
      <c r="B115">
        <v>596.14549999999997</v>
      </c>
      <c r="C115">
        <v>10.7964</v>
      </c>
      <c r="D115">
        <v>1190.0476000000001</v>
      </c>
      <c r="E115">
        <v>317.30950000000001</v>
      </c>
      <c r="F115">
        <f t="shared" si="5"/>
        <v>-80.367000000000075</v>
      </c>
      <c r="G115">
        <f t="shared" si="6"/>
        <v>-2.668099999999999</v>
      </c>
      <c r="H115">
        <f t="shared" si="7"/>
        <v>-74.052399999999807</v>
      </c>
      <c r="I115">
        <f t="shared" si="8"/>
        <v>-52.690499999999986</v>
      </c>
    </row>
    <row r="116" spans="1:9" x14ac:dyDescent="0.25">
      <c r="A116" s="23">
        <v>38899</v>
      </c>
      <c r="B116">
        <v>633.77499999999998</v>
      </c>
      <c r="C116">
        <v>11.222</v>
      </c>
      <c r="D116">
        <v>1228.875</v>
      </c>
      <c r="E116">
        <v>318.23750000000001</v>
      </c>
      <c r="F116">
        <f t="shared" si="5"/>
        <v>37.629500000000007</v>
      </c>
      <c r="G116">
        <f t="shared" si="6"/>
        <v>0.42559999999999931</v>
      </c>
      <c r="H116">
        <f t="shared" si="7"/>
        <v>38.827399999999898</v>
      </c>
      <c r="I116">
        <f t="shared" si="8"/>
        <v>0.92799999999999727</v>
      </c>
    </row>
    <row r="117" spans="1:9" x14ac:dyDescent="0.25">
      <c r="A117" s="23">
        <v>38930</v>
      </c>
      <c r="B117">
        <v>632.59320000000002</v>
      </c>
      <c r="C117">
        <v>12.1777</v>
      </c>
      <c r="D117">
        <v>1234</v>
      </c>
      <c r="E117">
        <v>329.40910000000002</v>
      </c>
      <c r="F117">
        <f t="shared" si="5"/>
        <v>-1.1817999999999529</v>
      </c>
      <c r="G117">
        <f t="shared" si="6"/>
        <v>0.95570000000000022</v>
      </c>
      <c r="H117">
        <f t="shared" si="7"/>
        <v>5.125</v>
      </c>
      <c r="I117">
        <f t="shared" si="8"/>
        <v>11.171600000000012</v>
      </c>
    </row>
    <row r="118" spans="1:9" x14ac:dyDescent="0.25">
      <c r="A118" s="23">
        <v>38961</v>
      </c>
      <c r="B118">
        <v>598.1857</v>
      </c>
      <c r="C118">
        <v>11.6998</v>
      </c>
      <c r="D118">
        <v>1183.5952</v>
      </c>
      <c r="E118">
        <v>322.97620000000001</v>
      </c>
      <c r="F118">
        <f t="shared" si="5"/>
        <v>-34.407500000000027</v>
      </c>
      <c r="G118">
        <f t="shared" si="6"/>
        <v>-0.47789999999999999</v>
      </c>
      <c r="H118">
        <f t="shared" si="7"/>
        <v>-50.404800000000023</v>
      </c>
      <c r="I118">
        <f t="shared" si="8"/>
        <v>-6.4329000000000178</v>
      </c>
    </row>
    <row r="119" spans="1:9" x14ac:dyDescent="0.25">
      <c r="A119" s="23">
        <v>38991</v>
      </c>
      <c r="B119">
        <v>585.77949999999998</v>
      </c>
      <c r="C119">
        <v>11.5586</v>
      </c>
      <c r="D119">
        <v>1084</v>
      </c>
      <c r="E119">
        <v>313.02269999999999</v>
      </c>
      <c r="F119">
        <f t="shared" si="5"/>
        <v>-12.406200000000013</v>
      </c>
      <c r="G119">
        <f t="shared" si="6"/>
        <v>-0.14119999999999955</v>
      </c>
      <c r="H119">
        <f t="shared" si="7"/>
        <v>-99.595199999999977</v>
      </c>
      <c r="I119">
        <f t="shared" si="8"/>
        <v>-9.9535000000000196</v>
      </c>
    </row>
    <row r="120" spans="1:9" x14ac:dyDescent="0.25">
      <c r="A120" s="23">
        <v>39022</v>
      </c>
      <c r="B120">
        <v>627.82730000000004</v>
      </c>
      <c r="C120">
        <v>12.931100000000001</v>
      </c>
      <c r="D120">
        <v>1183.0227</v>
      </c>
      <c r="E120">
        <v>324.56819999999999</v>
      </c>
      <c r="F120">
        <f t="shared" si="5"/>
        <v>42.047800000000052</v>
      </c>
      <c r="G120">
        <f t="shared" si="6"/>
        <v>1.3725000000000005</v>
      </c>
      <c r="H120">
        <f t="shared" si="7"/>
        <v>99.022699999999986</v>
      </c>
      <c r="I120">
        <f t="shared" si="8"/>
        <v>11.545500000000004</v>
      </c>
    </row>
    <row r="121" spans="1:9" x14ac:dyDescent="0.25">
      <c r="A121" s="23">
        <v>39052</v>
      </c>
      <c r="B121">
        <v>629.78530000000001</v>
      </c>
      <c r="C121">
        <v>13.3605</v>
      </c>
      <c r="D121">
        <v>1121.3333</v>
      </c>
      <c r="E121">
        <v>325.94439999999997</v>
      </c>
      <c r="F121">
        <f t="shared" si="5"/>
        <v>1.95799999999997</v>
      </c>
      <c r="G121">
        <f t="shared" si="6"/>
        <v>0.42939999999999934</v>
      </c>
      <c r="H121">
        <f t="shared" si="7"/>
        <v>-61.689399999999978</v>
      </c>
      <c r="I121">
        <f t="shared" si="8"/>
        <v>1.376199999999983</v>
      </c>
    </row>
    <row r="122" spans="1:9" x14ac:dyDescent="0.25">
      <c r="A122" s="23">
        <v>39083</v>
      </c>
      <c r="B122">
        <v>631.16589999999997</v>
      </c>
      <c r="C122">
        <v>12.838900000000001</v>
      </c>
      <c r="D122">
        <v>1148.4091000000001</v>
      </c>
      <c r="E122">
        <v>337.0455</v>
      </c>
      <c r="F122">
        <f t="shared" si="5"/>
        <v>1.3805999999999585</v>
      </c>
      <c r="G122">
        <f t="shared" si="6"/>
        <v>-0.5215999999999994</v>
      </c>
      <c r="H122">
        <f t="shared" si="7"/>
        <v>27.075800000000072</v>
      </c>
      <c r="I122">
        <f t="shared" si="8"/>
        <v>11.101100000000031</v>
      </c>
    </row>
    <row r="123" spans="1:9" x14ac:dyDescent="0.25">
      <c r="A123" s="23">
        <v>39114</v>
      </c>
      <c r="B123">
        <v>664.745</v>
      </c>
      <c r="C123">
        <v>13.91</v>
      </c>
      <c r="D123">
        <v>1204.55</v>
      </c>
      <c r="E123">
        <v>341.8125</v>
      </c>
      <c r="F123">
        <f t="shared" si="5"/>
        <v>33.579100000000039</v>
      </c>
      <c r="G123">
        <f t="shared" si="6"/>
        <v>1.0710999999999995</v>
      </c>
      <c r="H123">
        <f t="shared" si="7"/>
        <v>56.140899999999874</v>
      </c>
      <c r="I123">
        <f t="shared" si="8"/>
        <v>4.7669999999999959</v>
      </c>
    </row>
    <row r="124" spans="1:9" x14ac:dyDescent="0.25">
      <c r="A124" s="23">
        <v>39142</v>
      </c>
      <c r="B124">
        <v>654.89549999999997</v>
      </c>
      <c r="C124">
        <v>13.1843</v>
      </c>
      <c r="D124">
        <v>1218.8181999999999</v>
      </c>
      <c r="E124">
        <v>350.125</v>
      </c>
      <c r="F124">
        <f t="shared" si="5"/>
        <v>-9.8495000000000346</v>
      </c>
      <c r="G124">
        <f t="shared" si="6"/>
        <v>-0.72569999999999979</v>
      </c>
      <c r="H124">
        <f t="shared" si="7"/>
        <v>14.268199999999979</v>
      </c>
      <c r="I124">
        <f t="shared" si="8"/>
        <v>8.3125</v>
      </c>
    </row>
    <row r="125" spans="1:9" x14ac:dyDescent="0.25">
      <c r="A125" s="23">
        <v>39173</v>
      </c>
      <c r="B125">
        <v>679.36839999999995</v>
      </c>
      <c r="C125">
        <v>13.7384</v>
      </c>
      <c r="D125">
        <v>1278.2104999999999</v>
      </c>
      <c r="E125">
        <v>368.18419999999998</v>
      </c>
      <c r="F125">
        <f t="shared" si="5"/>
        <v>24.472899999999981</v>
      </c>
      <c r="G125">
        <f t="shared" si="6"/>
        <v>0.55410000000000004</v>
      </c>
      <c r="H125">
        <f t="shared" si="7"/>
        <v>59.392299999999977</v>
      </c>
      <c r="I125">
        <f t="shared" si="8"/>
        <v>18.059199999999976</v>
      </c>
    </row>
    <row r="126" spans="1:9" x14ac:dyDescent="0.25">
      <c r="A126" s="23">
        <v>39203</v>
      </c>
      <c r="B126">
        <v>666.85950000000003</v>
      </c>
      <c r="C126">
        <v>13.1464</v>
      </c>
      <c r="D126">
        <v>1301.3333</v>
      </c>
      <c r="E126">
        <v>367.16669999999999</v>
      </c>
      <c r="F126">
        <f t="shared" si="5"/>
        <v>-12.508899999999926</v>
      </c>
      <c r="G126">
        <f t="shared" si="6"/>
        <v>-0.59200000000000053</v>
      </c>
      <c r="H126">
        <f t="shared" si="7"/>
        <v>23.122800000000097</v>
      </c>
      <c r="I126">
        <f t="shared" si="8"/>
        <v>-1.0174999999999841</v>
      </c>
    </row>
    <row r="127" spans="1:9" x14ac:dyDescent="0.25">
      <c r="A127" s="23">
        <v>39234</v>
      </c>
      <c r="B127">
        <v>655.4905</v>
      </c>
      <c r="C127">
        <v>13.144299999999999</v>
      </c>
      <c r="D127">
        <v>1286.2381</v>
      </c>
      <c r="E127">
        <v>368.66669999999999</v>
      </c>
      <c r="F127">
        <f t="shared" si="5"/>
        <v>-11.369000000000028</v>
      </c>
      <c r="G127">
        <f t="shared" si="6"/>
        <v>-2.1000000000004349E-3</v>
      </c>
      <c r="H127">
        <f t="shared" si="7"/>
        <v>-15.095199999999977</v>
      </c>
      <c r="I127">
        <f t="shared" si="8"/>
        <v>1.5</v>
      </c>
    </row>
    <row r="128" spans="1:9" x14ac:dyDescent="0.25">
      <c r="A128" s="23">
        <v>39264</v>
      </c>
      <c r="B128">
        <v>665.29549999999995</v>
      </c>
      <c r="C128">
        <v>12.9093</v>
      </c>
      <c r="D128">
        <v>1303.1135999999999</v>
      </c>
      <c r="E128">
        <v>366.15910000000002</v>
      </c>
      <c r="F128">
        <f t="shared" si="5"/>
        <v>9.80499999999995</v>
      </c>
      <c r="G128">
        <f t="shared" si="6"/>
        <v>-0.23499999999999943</v>
      </c>
      <c r="H128">
        <f t="shared" si="7"/>
        <v>16.875499999999874</v>
      </c>
      <c r="I128">
        <f t="shared" si="8"/>
        <v>-2.5075999999999681</v>
      </c>
    </row>
    <row r="129" spans="1:9" x14ac:dyDescent="0.25">
      <c r="A129" s="23">
        <v>39295</v>
      </c>
      <c r="B129">
        <v>665.41139999999996</v>
      </c>
      <c r="C129">
        <v>12.363200000000001</v>
      </c>
      <c r="D129">
        <v>1265.5714</v>
      </c>
      <c r="E129">
        <v>343.72620000000001</v>
      </c>
      <c r="F129">
        <f t="shared" si="5"/>
        <v>0.11590000000001055</v>
      </c>
      <c r="G129">
        <f t="shared" si="6"/>
        <v>-0.54609999999999914</v>
      </c>
      <c r="H129">
        <f t="shared" si="7"/>
        <v>-37.542199999999866</v>
      </c>
      <c r="I129">
        <f t="shared" si="8"/>
        <v>-22.432900000000018</v>
      </c>
    </row>
    <row r="130" spans="1:9" x14ac:dyDescent="0.25">
      <c r="A130" s="23">
        <v>39326</v>
      </c>
      <c r="B130">
        <v>712.65250000000003</v>
      </c>
      <c r="C130">
        <v>12.833500000000001</v>
      </c>
      <c r="D130">
        <v>1307.6500000000001</v>
      </c>
      <c r="E130">
        <v>334.58749999999998</v>
      </c>
      <c r="F130">
        <f t="shared" si="5"/>
        <v>47.241100000000074</v>
      </c>
      <c r="G130">
        <f t="shared" si="6"/>
        <v>0.47029999999999994</v>
      </c>
      <c r="H130">
        <f t="shared" si="7"/>
        <v>42.078600000000051</v>
      </c>
      <c r="I130">
        <f t="shared" si="8"/>
        <v>-9.1387000000000285</v>
      </c>
    </row>
    <row r="131" spans="1:9" x14ac:dyDescent="0.25">
      <c r="A131" s="23">
        <v>39356</v>
      </c>
      <c r="B131">
        <v>754.60429999999997</v>
      </c>
      <c r="C131">
        <v>13.670400000000001</v>
      </c>
      <c r="D131">
        <v>1410.9565</v>
      </c>
      <c r="E131">
        <v>365.6087</v>
      </c>
      <c r="F131">
        <f t="shared" si="5"/>
        <v>41.951799999999935</v>
      </c>
      <c r="G131">
        <f t="shared" si="6"/>
        <v>0.83689999999999998</v>
      </c>
      <c r="H131">
        <f t="shared" si="7"/>
        <v>103.30649999999991</v>
      </c>
      <c r="I131">
        <f t="shared" si="8"/>
        <v>31.021200000000022</v>
      </c>
    </row>
    <row r="132" spans="1:9" x14ac:dyDescent="0.25">
      <c r="A132" s="23">
        <v>39387</v>
      </c>
      <c r="B132">
        <v>806.24770000000001</v>
      </c>
      <c r="C132">
        <v>14.701599999999999</v>
      </c>
      <c r="D132">
        <v>1448.7273</v>
      </c>
      <c r="E132">
        <v>362.7045</v>
      </c>
      <c r="F132">
        <f t="shared" ref="F132:F144" si="9">B132-B131</f>
        <v>51.643400000000042</v>
      </c>
      <c r="G132">
        <f t="shared" ref="G132:G144" si="10">C132-C131</f>
        <v>1.0311999999999983</v>
      </c>
      <c r="H132">
        <f t="shared" ref="H132:H144" si="11">D132-D131</f>
        <v>37.770800000000008</v>
      </c>
      <c r="I132">
        <f t="shared" ref="I132:I144" si="12">E132-E131</f>
        <v>-2.904200000000003</v>
      </c>
    </row>
    <row r="133" spans="1:9" x14ac:dyDescent="0.25">
      <c r="A133" s="23">
        <v>39417</v>
      </c>
      <c r="B133">
        <v>803.2029</v>
      </c>
      <c r="C133">
        <v>14.299200000000001</v>
      </c>
      <c r="D133">
        <v>1484.9412</v>
      </c>
      <c r="E133">
        <v>350.55880000000002</v>
      </c>
      <c r="F133">
        <f t="shared" si="9"/>
        <v>-3.0448000000000093</v>
      </c>
      <c r="G133">
        <f t="shared" si="10"/>
        <v>-0.40239999999999831</v>
      </c>
      <c r="H133">
        <f t="shared" si="11"/>
        <v>36.213899999999967</v>
      </c>
      <c r="I133">
        <f t="shared" si="12"/>
        <v>-12.145699999999977</v>
      </c>
    </row>
    <row r="134" spans="1:9" x14ac:dyDescent="0.25">
      <c r="A134" s="23">
        <v>39448</v>
      </c>
      <c r="B134">
        <v>880.2559</v>
      </c>
      <c r="C134">
        <v>15.760300000000001</v>
      </c>
      <c r="D134">
        <v>1585.7727</v>
      </c>
      <c r="E134">
        <v>374.2045</v>
      </c>
      <c r="F134">
        <f t="shared" si="9"/>
        <v>77.052999999999997</v>
      </c>
      <c r="G134">
        <f t="shared" si="10"/>
        <v>1.4611000000000001</v>
      </c>
      <c r="H134">
        <f t="shared" si="11"/>
        <v>100.83150000000001</v>
      </c>
      <c r="I134">
        <f t="shared" si="12"/>
        <v>23.645699999999977</v>
      </c>
    </row>
    <row r="135" spans="1:9" x14ac:dyDescent="0.25">
      <c r="A135" s="23">
        <v>39479</v>
      </c>
      <c r="B135">
        <v>922.29759999999999</v>
      </c>
      <c r="C135">
        <v>17.568999999999999</v>
      </c>
      <c r="D135">
        <v>1999.6667</v>
      </c>
      <c r="E135">
        <v>468.88099999999997</v>
      </c>
      <c r="F135">
        <f t="shared" si="9"/>
        <v>42.041699999999992</v>
      </c>
      <c r="G135">
        <f t="shared" si="10"/>
        <v>1.8086999999999982</v>
      </c>
      <c r="H135">
        <f t="shared" si="11"/>
        <v>413.89400000000001</v>
      </c>
      <c r="I135">
        <f t="shared" si="12"/>
        <v>94.676499999999976</v>
      </c>
    </row>
    <row r="136" spans="1:9" x14ac:dyDescent="0.25">
      <c r="A136" s="23">
        <v>39508</v>
      </c>
      <c r="B136">
        <v>975.93330000000003</v>
      </c>
      <c r="C136">
        <v>19.505500000000001</v>
      </c>
      <c r="D136">
        <v>2046.4737</v>
      </c>
      <c r="E136">
        <v>488.73680000000002</v>
      </c>
      <c r="F136">
        <f t="shared" si="9"/>
        <v>53.635700000000043</v>
      </c>
      <c r="G136">
        <f t="shared" si="10"/>
        <v>1.9365000000000023</v>
      </c>
      <c r="H136">
        <f t="shared" si="11"/>
        <v>46.807000000000016</v>
      </c>
      <c r="I136">
        <f t="shared" si="12"/>
        <v>19.855800000000045</v>
      </c>
    </row>
    <row r="137" spans="1:9" x14ac:dyDescent="0.25">
      <c r="A137" s="23">
        <v>39539</v>
      </c>
      <c r="B137">
        <v>909.70450000000005</v>
      </c>
      <c r="C137">
        <v>17.5</v>
      </c>
      <c r="D137">
        <v>1988.4091000000001</v>
      </c>
      <c r="E137">
        <v>445.86360000000002</v>
      </c>
      <c r="F137">
        <f t="shared" si="9"/>
        <v>-66.228799999999978</v>
      </c>
      <c r="G137">
        <f t="shared" si="10"/>
        <v>-2.0055000000000014</v>
      </c>
      <c r="H137">
        <f t="shared" si="11"/>
        <v>-58.064599999999928</v>
      </c>
      <c r="I137">
        <f t="shared" si="12"/>
        <v>-42.873199999999997</v>
      </c>
    </row>
    <row r="138" spans="1:9" x14ac:dyDescent="0.25">
      <c r="A138" s="23">
        <v>39569</v>
      </c>
      <c r="B138">
        <v>888.66250000000002</v>
      </c>
      <c r="C138">
        <v>17.051500000000001</v>
      </c>
      <c r="D138">
        <v>2054.6999999999998</v>
      </c>
      <c r="E138">
        <v>435.27499999999998</v>
      </c>
      <c r="F138">
        <f t="shared" si="9"/>
        <v>-21.04200000000003</v>
      </c>
      <c r="G138">
        <f t="shared" si="10"/>
        <v>-0.44849999999999923</v>
      </c>
      <c r="H138">
        <f t="shared" si="11"/>
        <v>66.290899999999738</v>
      </c>
      <c r="I138">
        <f t="shared" si="12"/>
        <v>-10.588600000000042</v>
      </c>
    </row>
    <row r="139" spans="1:9" x14ac:dyDescent="0.25">
      <c r="A139" s="23">
        <v>39600</v>
      </c>
      <c r="B139">
        <v>889.48810000000003</v>
      </c>
      <c r="C139">
        <v>16.969000000000001</v>
      </c>
      <c r="D139">
        <v>2038.2381</v>
      </c>
      <c r="E139">
        <v>449.57139999999998</v>
      </c>
      <c r="F139">
        <f t="shared" si="9"/>
        <v>0.82560000000000855</v>
      </c>
      <c r="G139">
        <f t="shared" si="10"/>
        <v>-8.2499999999999574E-2</v>
      </c>
      <c r="H139">
        <f t="shared" si="11"/>
        <v>-16.461899999999787</v>
      </c>
      <c r="I139">
        <f t="shared" si="12"/>
        <v>14.296400000000006</v>
      </c>
    </row>
    <row r="140" spans="1:9" x14ac:dyDescent="0.25">
      <c r="A140" s="23">
        <v>39630</v>
      </c>
      <c r="B140">
        <v>939.77170000000001</v>
      </c>
      <c r="C140">
        <v>18.033899999999999</v>
      </c>
      <c r="D140">
        <v>1904.4348</v>
      </c>
      <c r="E140">
        <v>426.30430000000001</v>
      </c>
      <c r="F140">
        <f t="shared" si="9"/>
        <v>50.283599999999979</v>
      </c>
      <c r="G140">
        <f t="shared" si="10"/>
        <v>1.064899999999998</v>
      </c>
      <c r="H140">
        <f t="shared" si="11"/>
        <v>-133.80330000000004</v>
      </c>
      <c r="I140">
        <f t="shared" si="12"/>
        <v>-23.267099999999971</v>
      </c>
    </row>
    <row r="141" spans="1:9" x14ac:dyDescent="0.25">
      <c r="A141" s="23">
        <v>39661</v>
      </c>
      <c r="B141">
        <v>839.02499999999998</v>
      </c>
      <c r="C141">
        <v>14.6858</v>
      </c>
      <c r="D141">
        <v>1488.4749999999999</v>
      </c>
      <c r="E141">
        <v>315.89999999999998</v>
      </c>
      <c r="F141">
        <f t="shared" si="9"/>
        <v>-100.74670000000003</v>
      </c>
      <c r="G141">
        <f t="shared" si="10"/>
        <v>-3.3480999999999987</v>
      </c>
      <c r="H141">
        <f t="shared" si="11"/>
        <v>-415.95980000000009</v>
      </c>
      <c r="I141">
        <f t="shared" si="12"/>
        <v>-110.40430000000003</v>
      </c>
    </row>
    <row r="142" spans="1:9" x14ac:dyDescent="0.25">
      <c r="A142" s="23">
        <v>39692</v>
      </c>
      <c r="B142">
        <v>829.95450000000005</v>
      </c>
      <c r="C142">
        <v>12.388400000000001</v>
      </c>
      <c r="D142">
        <v>1220.2727</v>
      </c>
      <c r="E142">
        <v>247.31819999999999</v>
      </c>
      <c r="F142">
        <f t="shared" si="9"/>
        <v>-9.0704999999999245</v>
      </c>
      <c r="G142">
        <f t="shared" si="10"/>
        <v>-2.2973999999999997</v>
      </c>
      <c r="H142">
        <f t="shared" si="11"/>
        <v>-268.20229999999992</v>
      </c>
      <c r="I142">
        <f t="shared" si="12"/>
        <v>-68.581799999999987</v>
      </c>
    </row>
    <row r="143" spans="1:9" x14ac:dyDescent="0.25">
      <c r="A143" s="23">
        <v>39722</v>
      </c>
      <c r="B143">
        <v>806.61959999999999</v>
      </c>
      <c r="C143">
        <v>10.4413</v>
      </c>
      <c r="D143">
        <v>912.5652</v>
      </c>
      <c r="E143">
        <v>190.73910000000001</v>
      </c>
      <c r="F143">
        <f t="shared" si="9"/>
        <v>-23.334900000000061</v>
      </c>
      <c r="G143">
        <f t="shared" si="10"/>
        <v>-1.9471000000000007</v>
      </c>
      <c r="H143">
        <f t="shared" si="11"/>
        <v>-307.70749999999998</v>
      </c>
      <c r="I143">
        <f t="shared" si="12"/>
        <v>-56.579099999999983</v>
      </c>
    </row>
    <row r="144" spans="1:9" x14ac:dyDescent="0.25">
      <c r="A144" s="23">
        <v>39753</v>
      </c>
      <c r="B144">
        <v>760.86249999999995</v>
      </c>
      <c r="C144">
        <v>9.8652999999999995</v>
      </c>
      <c r="D144">
        <v>842.5</v>
      </c>
      <c r="E144">
        <v>217.5</v>
      </c>
      <c r="F144">
        <f t="shared" si="9"/>
        <v>-45.757100000000037</v>
      </c>
      <c r="G144">
        <f t="shared" si="10"/>
        <v>-0.57600000000000051</v>
      </c>
      <c r="H144">
        <f t="shared" si="11"/>
        <v>-70.065200000000004</v>
      </c>
      <c r="I144">
        <f t="shared" si="12"/>
        <v>26.760899999999992</v>
      </c>
    </row>
    <row r="145" spans="1:7" x14ac:dyDescent="0.25">
      <c r="A145" s="23">
        <v>39783</v>
      </c>
      <c r="B145">
        <v>816.09209999999996</v>
      </c>
      <c r="C145">
        <v>10.2852</v>
      </c>
      <c r="F145">
        <f t="shared" ref="F145:F157" si="13">B145-B144</f>
        <v>55.229600000000005</v>
      </c>
      <c r="G145">
        <f t="shared" ref="G145:G157" si="14">C145-C144</f>
        <v>0.41990000000000016</v>
      </c>
    </row>
    <row r="146" spans="1:7" x14ac:dyDescent="0.25">
      <c r="A146" s="23">
        <v>39814</v>
      </c>
      <c r="B146">
        <v>858.69050000000004</v>
      </c>
      <c r="C146">
        <v>11.291399999999999</v>
      </c>
      <c r="F146">
        <f t="shared" si="13"/>
        <v>42.598400000000083</v>
      </c>
      <c r="G146">
        <f t="shared" si="14"/>
        <v>1.0061999999999998</v>
      </c>
    </row>
    <row r="147" spans="1:7" x14ac:dyDescent="0.25">
      <c r="A147" s="23">
        <v>39845</v>
      </c>
      <c r="B147">
        <v>943.16250000000002</v>
      </c>
      <c r="C147">
        <v>13.4125</v>
      </c>
      <c r="F147">
        <f t="shared" si="13"/>
        <v>84.47199999999998</v>
      </c>
      <c r="G147">
        <f t="shared" si="14"/>
        <v>2.1211000000000002</v>
      </c>
    </row>
    <row r="148" spans="1:7" x14ac:dyDescent="0.25">
      <c r="A148" s="23">
        <v>39873</v>
      </c>
      <c r="B148">
        <v>924.27269999999999</v>
      </c>
      <c r="C148">
        <v>13.1168</v>
      </c>
      <c r="F148">
        <f t="shared" si="13"/>
        <v>-18.889800000000037</v>
      </c>
      <c r="G148">
        <f t="shared" si="14"/>
        <v>-0.29570000000000007</v>
      </c>
    </row>
    <row r="149" spans="1:7" x14ac:dyDescent="0.25">
      <c r="A149" s="23">
        <v>39904</v>
      </c>
      <c r="B149">
        <v>890.2</v>
      </c>
      <c r="C149">
        <v>12.514799999999999</v>
      </c>
      <c r="F149">
        <f t="shared" si="13"/>
        <v>-34.072699999999941</v>
      </c>
      <c r="G149">
        <f t="shared" si="14"/>
        <v>-0.60200000000000031</v>
      </c>
    </row>
    <row r="150" spans="1:7" x14ac:dyDescent="0.25">
      <c r="A150" s="23">
        <v>39934</v>
      </c>
      <c r="B150">
        <v>928.64469999999994</v>
      </c>
      <c r="C150">
        <v>14.0289</v>
      </c>
      <c r="F150">
        <f t="shared" si="13"/>
        <v>38.444699999999898</v>
      </c>
      <c r="G150">
        <f t="shared" si="14"/>
        <v>1.5141000000000009</v>
      </c>
    </row>
    <row r="151" spans="1:7" x14ac:dyDescent="0.25">
      <c r="A151" s="23">
        <v>39965</v>
      </c>
      <c r="B151">
        <v>952.13329999999996</v>
      </c>
      <c r="C151">
        <v>14.984999999999999</v>
      </c>
      <c r="F151">
        <f t="shared" si="13"/>
        <v>23.488600000000019</v>
      </c>
      <c r="G151">
        <f t="shared" si="14"/>
        <v>0.95609999999999928</v>
      </c>
    </row>
    <row r="152" spans="1:7" x14ac:dyDescent="0.25">
      <c r="A152" s="23">
        <v>39995</v>
      </c>
      <c r="B152">
        <v>934.22829999999999</v>
      </c>
      <c r="C152">
        <v>13.361700000000001</v>
      </c>
      <c r="F152">
        <f t="shared" si="13"/>
        <v>-17.904999999999973</v>
      </c>
      <c r="G152">
        <f t="shared" si="14"/>
        <v>-1.6232999999999986</v>
      </c>
    </row>
    <row r="153" spans="1:7" x14ac:dyDescent="0.25">
      <c r="A153" s="23">
        <v>40026</v>
      </c>
      <c r="B153">
        <v>949.375</v>
      </c>
      <c r="C153">
        <v>14.3475</v>
      </c>
      <c r="F153">
        <f t="shared" si="13"/>
        <v>15.14670000000001</v>
      </c>
      <c r="G153">
        <f t="shared" si="14"/>
        <v>0.98579999999999934</v>
      </c>
    </row>
    <row r="154" spans="1:7" x14ac:dyDescent="0.25">
      <c r="A154" s="23">
        <v>40057</v>
      </c>
      <c r="B154">
        <v>996.59090000000003</v>
      </c>
      <c r="C154">
        <v>16.389500000000002</v>
      </c>
      <c r="F154">
        <f t="shared" si="13"/>
        <v>47.215900000000033</v>
      </c>
      <c r="G154">
        <f t="shared" si="14"/>
        <v>2.0420000000000016</v>
      </c>
    </row>
    <row r="155" spans="1:7" x14ac:dyDescent="0.25">
      <c r="A155" s="23">
        <v>40087</v>
      </c>
      <c r="B155">
        <v>1043.1931999999999</v>
      </c>
      <c r="C155">
        <v>17.2361</v>
      </c>
      <c r="F155">
        <f t="shared" si="13"/>
        <v>46.6022999999999</v>
      </c>
      <c r="G155">
        <f t="shared" si="14"/>
        <v>0.84659999999999869</v>
      </c>
    </row>
    <row r="156" spans="1:7" x14ac:dyDescent="0.25">
      <c r="A156" s="23">
        <v>40118</v>
      </c>
      <c r="B156">
        <v>1127.0356999999999</v>
      </c>
      <c r="C156">
        <v>17.821300000000001</v>
      </c>
      <c r="F156">
        <f t="shared" si="13"/>
        <v>83.842499999999973</v>
      </c>
      <c r="G156">
        <f t="shared" si="14"/>
        <v>0.58520000000000039</v>
      </c>
    </row>
    <row r="157" spans="1:7" x14ac:dyDescent="0.25">
      <c r="A157" s="23">
        <v>40148</v>
      </c>
      <c r="B157">
        <v>1134.7237</v>
      </c>
      <c r="C157">
        <v>17.672899999999998</v>
      </c>
      <c r="F157">
        <f t="shared" si="13"/>
        <v>7.6880000000001019</v>
      </c>
      <c r="G157">
        <f t="shared" si="14"/>
        <v>-0.14840000000000231</v>
      </c>
    </row>
  </sheetData>
  <sortState ref="A2:E157">
    <sortCondition ref="A1"/>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workbookViewId="0"/>
  </sheetViews>
  <sheetFormatPr defaultColWidth="30.7109375" defaultRowHeight="15" x14ac:dyDescent="0.25"/>
  <cols>
    <col min="1" max="1" width="30.7109375" style="4"/>
    <col min="2" max="16384" width="30.7109375" style="3"/>
  </cols>
  <sheetData>
    <row r="1" spans="1:20" x14ac:dyDescent="0.25">
      <c r="A1" s="4" t="s">
        <v>14</v>
      </c>
      <c r="B1" s="3" t="s">
        <v>15</v>
      </c>
      <c r="C1" s="3" t="s">
        <v>5</v>
      </c>
      <c r="D1" s="3">
        <v>5</v>
      </c>
      <c r="E1" s="3" t="s">
        <v>6</v>
      </c>
      <c r="F1" s="3">
        <v>5</v>
      </c>
      <c r="G1" s="3" t="s">
        <v>7</v>
      </c>
      <c r="H1" s="3">
        <v>0</v>
      </c>
      <c r="I1" s="3" t="s">
        <v>8</v>
      </c>
      <c r="J1" s="3">
        <v>1</v>
      </c>
      <c r="K1" s="3" t="s">
        <v>9</v>
      </c>
      <c r="L1" s="3">
        <v>0</v>
      </c>
      <c r="M1" s="3" t="s">
        <v>10</v>
      </c>
      <c r="N1" s="3">
        <v>0</v>
      </c>
      <c r="O1" s="3" t="s">
        <v>11</v>
      </c>
      <c r="P1" s="3">
        <v>1</v>
      </c>
      <c r="Q1" s="3" t="s">
        <v>12</v>
      </c>
      <c r="R1" s="3">
        <v>0</v>
      </c>
      <c r="S1" s="3" t="s">
        <v>13</v>
      </c>
      <c r="T1" s="3">
        <v>0</v>
      </c>
    </row>
    <row r="2" spans="1:20" x14ac:dyDescent="0.25">
      <c r="A2" s="4" t="s">
        <v>16</v>
      </c>
      <c r="B2" s="3" t="s">
        <v>17</v>
      </c>
    </row>
    <row r="3" spans="1:20" x14ac:dyDescent="0.25">
      <c r="A3" s="4" t="s">
        <v>18</v>
      </c>
      <c r="B3" s="3" t="b">
        <f>IF(B10&gt;256,"TripUpST110AndEarlier",FALSE)</f>
        <v>0</v>
      </c>
    </row>
    <row r="4" spans="1:20" x14ac:dyDescent="0.25">
      <c r="A4" s="4" t="s">
        <v>19</v>
      </c>
      <c r="B4" s="3" t="s">
        <v>20</v>
      </c>
    </row>
    <row r="5" spans="1:20" x14ac:dyDescent="0.25">
      <c r="A5" s="4" t="s">
        <v>21</v>
      </c>
      <c r="B5" s="3" t="b">
        <v>1</v>
      </c>
    </row>
    <row r="6" spans="1:20" x14ac:dyDescent="0.25">
      <c r="A6" s="4" t="s">
        <v>22</v>
      </c>
      <c r="B6" s="3" t="b">
        <v>1</v>
      </c>
    </row>
    <row r="7" spans="1:20" x14ac:dyDescent="0.25">
      <c r="A7" s="4" t="s">
        <v>23</v>
      </c>
      <c r="B7" s="3">
        <f>Data!$A$1:$I$157</f>
        <v>340.75709999999998</v>
      </c>
    </row>
    <row r="8" spans="1:20" x14ac:dyDescent="0.25">
      <c r="A8" s="4" t="s">
        <v>24</v>
      </c>
      <c r="B8" s="3">
        <v>1</v>
      </c>
    </row>
    <row r="9" spans="1:20" x14ac:dyDescent="0.25">
      <c r="A9" s="4" t="s">
        <v>25</v>
      </c>
      <c r="B9" s="3">
        <f>1</f>
        <v>1</v>
      </c>
    </row>
    <row r="10" spans="1:20" x14ac:dyDescent="0.25">
      <c r="A10" s="4" t="s">
        <v>26</v>
      </c>
      <c r="B10" s="3">
        <v>9</v>
      </c>
    </row>
    <row r="12" spans="1:20" x14ac:dyDescent="0.25">
      <c r="A12" s="4" t="s">
        <v>27</v>
      </c>
      <c r="B12" s="3" t="s">
        <v>56</v>
      </c>
      <c r="C12" s="3" t="s">
        <v>28</v>
      </c>
      <c r="D12" s="3" t="s">
        <v>29</v>
      </c>
      <c r="E12" s="3" t="b">
        <v>1</v>
      </c>
      <c r="F12" s="3">
        <v>0</v>
      </c>
      <c r="G12" s="3">
        <v>4</v>
      </c>
    </row>
    <row r="13" spans="1:20" x14ac:dyDescent="0.25">
      <c r="A13" s="4" t="s">
        <v>30</v>
      </c>
      <c r="B13" s="3">
        <f>Data!$A$1:$A$157</f>
        <v>35765</v>
      </c>
    </row>
    <row r="14" spans="1:20" x14ac:dyDescent="0.25">
      <c r="A14" s="4" t="s">
        <v>31</v>
      </c>
    </row>
    <row r="15" spans="1:20" x14ac:dyDescent="0.25">
      <c r="A15" s="4" t="s">
        <v>32</v>
      </c>
      <c r="B15" s="3" t="s">
        <v>57</v>
      </c>
      <c r="C15" s="3" t="s">
        <v>33</v>
      </c>
      <c r="D15" s="3" t="s">
        <v>34</v>
      </c>
      <c r="E15" s="3" t="b">
        <v>1</v>
      </c>
      <c r="F15" s="3">
        <v>0</v>
      </c>
      <c r="G15" s="3">
        <v>4</v>
      </c>
    </row>
    <row r="16" spans="1:20" x14ac:dyDescent="0.25">
      <c r="A16" s="4" t="s">
        <v>35</v>
      </c>
      <c r="B16" s="3">
        <f>Data!$B$1:$B$157</f>
        <v>295.9409</v>
      </c>
    </row>
    <row r="17" spans="1:7" x14ac:dyDescent="0.25">
      <c r="A17" s="4" t="s">
        <v>36</v>
      </c>
    </row>
    <row r="18" spans="1:7" x14ac:dyDescent="0.25">
      <c r="A18" s="4" t="s">
        <v>37</v>
      </c>
      <c r="B18" s="3" t="s">
        <v>58</v>
      </c>
      <c r="C18" s="3" t="s">
        <v>38</v>
      </c>
      <c r="D18" s="3" t="s">
        <v>39</v>
      </c>
      <c r="E18" s="3" t="b">
        <v>1</v>
      </c>
      <c r="F18" s="3">
        <v>0</v>
      </c>
      <c r="G18" s="3">
        <v>4</v>
      </c>
    </row>
    <row r="19" spans="1:7" x14ac:dyDescent="0.25">
      <c r="A19" s="4" t="s">
        <v>40</v>
      </c>
      <c r="B19" s="3">
        <f>Data!$C$1:$C$157</f>
        <v>5.2610000000000001</v>
      </c>
    </row>
    <row r="20" spans="1:7" x14ac:dyDescent="0.25">
      <c r="A20" s="4" t="s">
        <v>41</v>
      </c>
    </row>
    <row r="21" spans="1:7" x14ac:dyDescent="0.25">
      <c r="A21" s="4" t="s">
        <v>42</v>
      </c>
      <c r="B21" s="3" t="s">
        <v>59</v>
      </c>
      <c r="C21" s="3" t="s">
        <v>43</v>
      </c>
      <c r="D21" s="3" t="s">
        <v>44</v>
      </c>
      <c r="E21" s="3" t="b">
        <v>1</v>
      </c>
      <c r="F21" s="3">
        <v>0</v>
      </c>
      <c r="G21" s="3">
        <v>4</v>
      </c>
    </row>
    <row r="22" spans="1:7" x14ac:dyDescent="0.25">
      <c r="A22" s="4" t="s">
        <v>45</v>
      </c>
      <c r="B22" s="3">
        <f>Data!$D$1:$D$157</f>
        <v>359.61590000000001</v>
      </c>
    </row>
    <row r="23" spans="1:7" x14ac:dyDescent="0.25">
      <c r="A23" s="4" t="s">
        <v>46</v>
      </c>
    </row>
    <row r="24" spans="1:7" x14ac:dyDescent="0.25">
      <c r="A24" s="4" t="s">
        <v>47</v>
      </c>
      <c r="B24" s="3" t="s">
        <v>60</v>
      </c>
      <c r="C24" s="3" t="s">
        <v>48</v>
      </c>
      <c r="D24" s="3" t="s">
        <v>49</v>
      </c>
      <c r="E24" s="3" t="b">
        <v>1</v>
      </c>
      <c r="F24" s="3">
        <v>0</v>
      </c>
      <c r="G24" s="3">
        <v>4</v>
      </c>
    </row>
    <row r="25" spans="1:7" x14ac:dyDescent="0.25">
      <c r="A25" s="4" t="s">
        <v>50</v>
      </c>
      <c r="B25" s="3">
        <f>Data!$E$1:$E$157</f>
        <v>296.67110000000002</v>
      </c>
    </row>
    <row r="26" spans="1:7" x14ac:dyDescent="0.25">
      <c r="A26" s="4" t="s">
        <v>51</v>
      </c>
    </row>
    <row r="27" spans="1:7" x14ac:dyDescent="0.25">
      <c r="A27" s="4" t="s">
        <v>61</v>
      </c>
      <c r="B27" s="3" t="s">
        <v>62</v>
      </c>
      <c r="C27" s="3" t="s">
        <v>63</v>
      </c>
      <c r="D27" s="3" t="s">
        <v>64</v>
      </c>
      <c r="E27" s="3" t="b">
        <v>1</v>
      </c>
      <c r="F27" s="3">
        <v>0</v>
      </c>
      <c r="G27" s="3">
        <v>4</v>
      </c>
    </row>
    <row r="28" spans="1:7" x14ac:dyDescent="0.25">
      <c r="A28" s="4" t="s">
        <v>65</v>
      </c>
      <c r="B28" s="3">
        <f>Data!$F$1:$F$157</f>
        <v>-1.2591000000000463</v>
      </c>
    </row>
    <row r="29" spans="1:7" x14ac:dyDescent="0.25">
      <c r="A29" s="4" t="s">
        <v>66</v>
      </c>
    </row>
    <row r="30" spans="1:7" x14ac:dyDescent="0.25">
      <c r="A30" s="4" t="s">
        <v>67</v>
      </c>
      <c r="B30" s="3" t="s">
        <v>68</v>
      </c>
      <c r="C30" s="3" t="s">
        <v>69</v>
      </c>
      <c r="D30" s="3" t="s">
        <v>70</v>
      </c>
      <c r="E30" s="3" t="b">
        <v>1</v>
      </c>
      <c r="F30" s="3">
        <v>0</v>
      </c>
      <c r="G30" s="3">
        <v>4</v>
      </c>
    </row>
    <row r="31" spans="1:7" x14ac:dyDescent="0.25">
      <c r="A31" s="4" t="s">
        <v>71</v>
      </c>
      <c r="B31" s="3">
        <f>Data!$G$1:$G$157</f>
        <v>-0.24520000000000053</v>
      </c>
    </row>
    <row r="32" spans="1:7" x14ac:dyDescent="0.25">
      <c r="A32" s="4" t="s">
        <v>72</v>
      </c>
    </row>
    <row r="33" spans="1:7" x14ac:dyDescent="0.25">
      <c r="A33" s="4" t="s">
        <v>73</v>
      </c>
      <c r="B33" s="3" t="s">
        <v>74</v>
      </c>
      <c r="C33" s="3" t="s">
        <v>75</v>
      </c>
      <c r="D33" s="3" t="s">
        <v>76</v>
      </c>
      <c r="E33" s="3" t="b">
        <v>1</v>
      </c>
      <c r="F33" s="3">
        <v>0</v>
      </c>
      <c r="G33" s="3">
        <v>4</v>
      </c>
    </row>
    <row r="34" spans="1:7" x14ac:dyDescent="0.25">
      <c r="A34" s="4" t="s">
        <v>77</v>
      </c>
      <c r="B34" s="3">
        <f>Data!$H$1:$H$157</f>
        <v>20.800800000000038</v>
      </c>
    </row>
    <row r="35" spans="1:7" x14ac:dyDescent="0.25">
      <c r="A35" s="4" t="s">
        <v>78</v>
      </c>
    </row>
    <row r="36" spans="1:7" x14ac:dyDescent="0.25">
      <c r="A36" s="4" t="s">
        <v>79</v>
      </c>
      <c r="B36" s="3" t="s">
        <v>80</v>
      </c>
      <c r="C36" s="3" t="s">
        <v>81</v>
      </c>
      <c r="D36" s="3" t="s">
        <v>82</v>
      </c>
      <c r="E36" s="3" t="b">
        <v>1</v>
      </c>
      <c r="F36" s="3">
        <v>0</v>
      </c>
      <c r="G36" s="3">
        <v>4</v>
      </c>
    </row>
    <row r="37" spans="1:7" x14ac:dyDescent="0.25">
      <c r="A37" s="4" t="s">
        <v>83</v>
      </c>
      <c r="B37" s="3">
        <f>Data!$I$1:$I$157</f>
        <v>22.685400000000016</v>
      </c>
    </row>
    <row r="38" spans="1:7" x14ac:dyDescent="0.25">
      <c r="A38" s="4" t="s">
        <v>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7"/>
  <sheetViews>
    <sheetView showGridLines="0" workbookViewId="0"/>
  </sheetViews>
  <sheetFormatPr defaultColWidth="12.7109375" defaultRowHeight="15" x14ac:dyDescent="0.25"/>
  <cols>
    <col min="1" max="1" width="12.7109375" customWidth="1"/>
  </cols>
  <sheetData>
    <row r="1" spans="1:2" s="11" customFormat="1" ht="18.75" x14ac:dyDescent="0.3">
      <c r="A1" s="13" t="s">
        <v>87</v>
      </c>
      <c r="B1" s="16" t="s">
        <v>88</v>
      </c>
    </row>
    <row r="2" spans="1:2" s="11" customFormat="1" ht="11.25" x14ac:dyDescent="0.2">
      <c r="A2" s="14" t="s">
        <v>89</v>
      </c>
      <c r="B2" s="16" t="s">
        <v>96</v>
      </c>
    </row>
    <row r="3" spans="1:2" s="11" customFormat="1" ht="11.25" x14ac:dyDescent="0.2">
      <c r="A3" s="14" t="s">
        <v>91</v>
      </c>
      <c r="B3" s="16" t="s">
        <v>92</v>
      </c>
    </row>
    <row r="4" spans="1:2" s="11" customFormat="1" ht="11.25" x14ac:dyDescent="0.2">
      <c r="A4" s="14" t="s">
        <v>93</v>
      </c>
      <c r="B4" s="16" t="s">
        <v>104</v>
      </c>
    </row>
    <row r="5" spans="1:2" s="12" customFormat="1" ht="11.25" x14ac:dyDescent="0.2">
      <c r="A5" s="15" t="s">
        <v>94</v>
      </c>
      <c r="B5" s="17" t="s">
        <v>95</v>
      </c>
    </row>
    <row r="6" spans="1:2" ht="15" customHeight="1" x14ac:dyDescent="0.25"/>
    <row r="7" spans="1:2" ht="15" customHeight="1" x14ac:dyDescent="0.25"/>
    <row r="8" spans="1:2" ht="15" customHeight="1" x14ac:dyDescent="0.25"/>
    <row r="9" spans="1:2" ht="15" customHeight="1" x14ac:dyDescent="0.25"/>
    <row r="10" spans="1:2" ht="15" customHeight="1" x14ac:dyDescent="0.25"/>
    <row r="11" spans="1:2" ht="15" customHeight="1" x14ac:dyDescent="0.25"/>
    <row r="12" spans="1:2" ht="15" customHeight="1" x14ac:dyDescent="0.25"/>
    <row r="13" spans="1:2" ht="15" customHeight="1" x14ac:dyDescent="0.25"/>
    <row r="14" spans="1:2" ht="15" customHeight="1" x14ac:dyDescent="0.25"/>
    <row r="15" spans="1:2" ht="15" customHeight="1" x14ac:dyDescent="0.25"/>
    <row r="16" spans="1:2"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row r="29" ht="15" customHeight="1" x14ac:dyDescent="0.25"/>
    <row r="30" ht="15" customHeight="1" x14ac:dyDescent="0.25"/>
    <row r="31" ht="15" customHeight="1" x14ac:dyDescent="0.25"/>
    <row r="32"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sheetData>
  <pageMargins left="0.7" right="0.7" top="0.75" bottom="0.75" header="0.3" footer="0.3"/>
  <pageSetup orientation="portrait" blackAndWhite="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showGridLines="0" workbookViewId="0"/>
  </sheetViews>
  <sheetFormatPr defaultColWidth="12.7109375" defaultRowHeight="15" x14ac:dyDescent="0.25"/>
  <cols>
    <col min="1" max="1" width="12.7109375" customWidth="1"/>
  </cols>
  <sheetData>
    <row r="1" spans="1:2" s="11" customFormat="1" ht="18.75" x14ac:dyDescent="0.3">
      <c r="A1" s="13" t="s">
        <v>87</v>
      </c>
      <c r="B1" s="16" t="s">
        <v>88</v>
      </c>
    </row>
    <row r="2" spans="1:2" s="11" customFormat="1" ht="11.25" x14ac:dyDescent="0.2">
      <c r="A2" s="14" t="s">
        <v>89</v>
      </c>
      <c r="B2" s="16" t="s">
        <v>96</v>
      </c>
    </row>
    <row r="3" spans="1:2" s="11" customFormat="1" ht="11.25" x14ac:dyDescent="0.2">
      <c r="A3" s="14" t="s">
        <v>91</v>
      </c>
      <c r="B3" s="16" t="s">
        <v>92</v>
      </c>
    </row>
    <row r="4" spans="1:2" s="11" customFormat="1" ht="11.25" x14ac:dyDescent="0.2">
      <c r="A4" s="14" t="s">
        <v>93</v>
      </c>
      <c r="B4" s="16" t="s">
        <v>104</v>
      </c>
    </row>
    <row r="5" spans="1:2" s="12" customFormat="1" ht="11.25" x14ac:dyDescent="0.2">
      <c r="A5" s="15" t="s">
        <v>94</v>
      </c>
      <c r="B5" s="17" t="s">
        <v>95</v>
      </c>
    </row>
    <row r="6" spans="1:2" ht="15" customHeight="1" x14ac:dyDescent="0.25"/>
    <row r="7" spans="1:2" ht="15" customHeight="1" x14ac:dyDescent="0.25"/>
    <row r="8" spans="1:2" ht="15" customHeight="1" x14ac:dyDescent="0.25"/>
    <row r="9" spans="1:2" ht="15" customHeight="1" x14ac:dyDescent="0.25"/>
    <row r="10" spans="1:2" ht="15" customHeight="1" x14ac:dyDescent="0.25"/>
    <row r="11" spans="1:2" ht="15" customHeight="1" x14ac:dyDescent="0.25"/>
    <row r="12" spans="1:2" ht="15" customHeight="1" x14ac:dyDescent="0.25"/>
    <row r="13" spans="1:2" ht="15" customHeight="1" x14ac:dyDescent="0.25"/>
    <row r="14" spans="1:2" ht="15" customHeight="1" x14ac:dyDescent="0.25"/>
    <row r="15" spans="1:2" ht="15" customHeight="1" x14ac:dyDescent="0.25"/>
    <row r="16" spans="1:2"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row r="29" ht="15" customHeight="1" x14ac:dyDescent="0.25"/>
    <row r="30" ht="15" customHeight="1" x14ac:dyDescent="0.25"/>
    <row r="31" ht="15" customHeight="1" x14ac:dyDescent="0.25"/>
    <row r="32"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sheetData>
  <pageMargins left="0.7" right="0.7" top="0.75" bottom="0.75" header="0.3" footer="0.3"/>
  <pageSetup orientation="portrait" blackAndWhite="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ColWidth="12.7109375" defaultRowHeight="15" x14ac:dyDescent="0.25"/>
  <cols>
    <col min="1" max="1" width="16.85546875" customWidth="1"/>
    <col min="2" max="5" width="12.7109375" customWidth="1"/>
  </cols>
  <sheetData>
    <row r="1" spans="1:8" s="11" customFormat="1" ht="18.75" x14ac:dyDescent="0.3">
      <c r="A1" s="13" t="s">
        <v>87</v>
      </c>
      <c r="B1" s="16" t="s">
        <v>88</v>
      </c>
    </row>
    <row r="2" spans="1:8" s="11" customFormat="1" ht="11.25" x14ac:dyDescent="0.2">
      <c r="A2" s="14" t="s">
        <v>89</v>
      </c>
      <c r="B2" s="16" t="s">
        <v>90</v>
      </c>
    </row>
    <row r="3" spans="1:8" s="11" customFormat="1" ht="11.25" x14ac:dyDescent="0.2">
      <c r="A3" s="14" t="s">
        <v>91</v>
      </c>
      <c r="B3" s="16" t="s">
        <v>92</v>
      </c>
    </row>
    <row r="4" spans="1:8" s="11" customFormat="1" ht="11.25" x14ac:dyDescent="0.2">
      <c r="A4" s="14" t="s">
        <v>93</v>
      </c>
      <c r="B4" s="16" t="s">
        <v>104</v>
      </c>
    </row>
    <row r="5" spans="1:8" s="12" customFormat="1" ht="11.25" x14ac:dyDescent="0.2">
      <c r="A5" s="15" t="s">
        <v>94</v>
      </c>
      <c r="B5" s="17" t="s">
        <v>95</v>
      </c>
    </row>
    <row r="6" spans="1:8" ht="15" customHeight="1" x14ac:dyDescent="0.25"/>
    <row r="7" spans="1:8" ht="15" customHeight="1" x14ac:dyDescent="0.25">
      <c r="A7" s="8"/>
      <c r="B7" s="5" t="s">
        <v>52</v>
      </c>
      <c r="C7" s="5" t="s">
        <v>53</v>
      </c>
      <c r="D7" s="5" t="s">
        <v>54</v>
      </c>
      <c r="E7" s="5" t="s">
        <v>55</v>
      </c>
      <c r="G7" t="s">
        <v>86</v>
      </c>
      <c r="H7">
        <v>0.6</v>
      </c>
    </row>
    <row r="8" spans="1:8" ht="15" customHeight="1" thickBot="1" x14ac:dyDescent="0.3">
      <c r="A8" s="9" t="s">
        <v>85</v>
      </c>
      <c r="B8" s="6" t="s">
        <v>15</v>
      </c>
      <c r="C8" s="6" t="s">
        <v>15</v>
      </c>
      <c r="D8" s="6" t="s">
        <v>15</v>
      </c>
      <c r="E8" s="6" t="s">
        <v>15</v>
      </c>
    </row>
    <row r="9" spans="1:8" ht="15" customHeight="1" thickTop="1" x14ac:dyDescent="0.25">
      <c r="A9" s="7" t="s">
        <v>52</v>
      </c>
      <c r="B9" s="10">
        <v>1</v>
      </c>
      <c r="C9" s="10"/>
      <c r="D9" s="10"/>
      <c r="E9" s="10"/>
    </row>
    <row r="10" spans="1:8" ht="15" customHeight="1" x14ac:dyDescent="0.25">
      <c r="A10" s="7" t="s">
        <v>53</v>
      </c>
      <c r="B10" s="10">
        <f>_xll.StatCorrelationCoeff( ST_SiDiff,ST_GoDiff)</f>
        <v>0.79932738146982862</v>
      </c>
      <c r="C10" s="10">
        <v>1</v>
      </c>
      <c r="D10" s="10"/>
      <c r="E10" s="10"/>
    </row>
    <row r="11" spans="1:8" ht="15" customHeight="1" x14ac:dyDescent="0.25">
      <c r="A11" s="7" t="s">
        <v>54</v>
      </c>
      <c r="B11" s="10">
        <f>_xll.StatCorrelationCoeff( ST_PlDiff,ST_GoDiff)</f>
        <v>0.58955719501019899</v>
      </c>
      <c r="C11" s="10">
        <f>_xll.StatCorrelationCoeff( ST_PlDiff,ST_SiDiff)</f>
        <v>0.68609761226172272</v>
      </c>
      <c r="D11" s="10">
        <v>1</v>
      </c>
      <c r="E11" s="10"/>
    </row>
    <row r="12" spans="1:8" ht="15" customHeight="1" x14ac:dyDescent="0.25">
      <c r="A12" s="7" t="s">
        <v>55</v>
      </c>
      <c r="B12" s="10">
        <f>_xll.StatCorrelationCoeff( ST_PaDiff,ST_GoDiff)</f>
        <v>0.28709650803556969</v>
      </c>
      <c r="C12" s="10">
        <f>_xll.StatCorrelationCoeff( ST_PaDiff,ST_SiDiff)</f>
        <v>0.36212252485854035</v>
      </c>
      <c r="D12" s="10">
        <f>_xll.StatCorrelationCoeff( ST_PaDiff,ST_PlDiff)</f>
        <v>0.47129758807108008</v>
      </c>
      <c r="E12" s="10">
        <v>1</v>
      </c>
    </row>
    <row r="13" spans="1:8" ht="15" customHeight="1" x14ac:dyDescent="0.25"/>
    <row r="14" spans="1:8" ht="15" customHeight="1" x14ac:dyDescent="0.25"/>
    <row r="15" spans="1:8" ht="15" customHeight="1" x14ac:dyDescent="0.25"/>
    <row r="16" spans="1:8" ht="15" customHeight="1" x14ac:dyDescent="0.25"/>
    <row r="23" spans="1:2" x14ac:dyDescent="0.25">
      <c r="A23" t="s">
        <v>99</v>
      </c>
      <c r="B23" s="20">
        <f>CORREL(Data!F3:F157,Data!G3:G157)</f>
        <v>0.79932738146982862</v>
      </c>
    </row>
    <row r="24" spans="1:2" x14ac:dyDescent="0.25">
      <c r="A24" t="s">
        <v>100</v>
      </c>
      <c r="B24" s="20">
        <f>CORREL(Data!F3:F144,Data!H3:H144)</f>
        <v>0.58955719501019899</v>
      </c>
    </row>
  </sheetData>
  <conditionalFormatting sqref="B9:E12">
    <cfRule type="cellIs" dxfId="0" priority="1" operator="between">
      <formula>$H$7</formula>
      <formula>0.999</formula>
    </cfRule>
  </conditionalFormatting>
  <pageMargins left="0.7" right="0.7" top="0.75" bottom="0.75" header="0.3" footer="0.3"/>
  <pageSetup orientation="portrait" blackAndWhite="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ColWidth="12.7109375" defaultRowHeight="15" x14ac:dyDescent="0.25"/>
  <cols>
    <col min="1" max="2" width="12.7109375" customWidth="1"/>
    <col min="7" max="8" width="12.7109375" customWidth="1"/>
  </cols>
  <sheetData>
    <row r="1" spans="1:2" s="11" customFormat="1" ht="18.75" x14ac:dyDescent="0.3">
      <c r="A1" s="21" t="s">
        <v>101</v>
      </c>
      <c r="B1" s="16"/>
    </row>
    <row r="2" spans="1:2" s="11" customFormat="1" ht="11.25" x14ac:dyDescent="0.2">
      <c r="A2" s="14" t="s">
        <v>89</v>
      </c>
      <c r="B2" s="16" t="s">
        <v>97</v>
      </c>
    </row>
    <row r="3" spans="1:2" s="11" customFormat="1" ht="11.25" x14ac:dyDescent="0.2">
      <c r="A3" s="14" t="s">
        <v>91</v>
      </c>
      <c r="B3" s="16" t="s">
        <v>102</v>
      </c>
    </row>
    <row r="4" spans="1:2" s="11" customFormat="1" ht="11.25" x14ac:dyDescent="0.2">
      <c r="A4" s="14" t="s">
        <v>93</v>
      </c>
      <c r="B4" s="16" t="s">
        <v>103</v>
      </c>
    </row>
    <row r="5" spans="1:2" s="12" customFormat="1" ht="11.25" x14ac:dyDescent="0.2">
      <c r="A5" s="15" t="s">
        <v>94</v>
      </c>
      <c r="B5" s="17" t="s">
        <v>95</v>
      </c>
    </row>
    <row r="24" spans="1:8" x14ac:dyDescent="0.25">
      <c r="A24" s="18" t="s">
        <v>98</v>
      </c>
      <c r="B24" s="19">
        <f>_xll.StatCorrelationCoeff(ST_GoDiff,ST_SiDiff)</f>
        <v>0.79932738146982862</v>
      </c>
      <c r="G24" s="18" t="s">
        <v>98</v>
      </c>
      <c r="H24" s="19">
        <f>_xll.StatCorrelationCoeff(ST_PlDiff,ST_SiDiff)</f>
        <v>0.68609761226172272</v>
      </c>
    </row>
  </sheetData>
  <pageMargins left="0.7" right="0.7" top="0.75" bottom="0.75" header="0.3" footer="0.3"/>
  <pageSetup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13</vt:i4>
      </vt:variant>
    </vt:vector>
  </HeadingPairs>
  <TitlesOfParts>
    <vt:vector size="20" baseType="lpstr">
      <vt:lpstr>Source</vt:lpstr>
      <vt:lpstr>Data</vt:lpstr>
      <vt:lpstr>_STDS_DG25A3A405</vt:lpstr>
      <vt:lpstr>Time Series</vt:lpstr>
      <vt:lpstr>Time Series Diffs</vt:lpstr>
      <vt:lpstr>Correlation</vt:lpstr>
      <vt:lpstr>Scatterplot</vt:lpstr>
      <vt:lpstr>ST_GoDiff</vt:lpstr>
      <vt:lpstr>ST_Gold</vt:lpstr>
      <vt:lpstr>ST_Month</vt:lpstr>
      <vt:lpstr>ST_PaDiff</vt:lpstr>
      <vt:lpstr>ST_Palladium</vt:lpstr>
      <vt:lpstr>ST_Platinum</vt:lpstr>
      <vt:lpstr>ST_PlDiff</vt:lpstr>
      <vt:lpstr>ST_SiDiff</vt:lpstr>
      <vt:lpstr>ST_Silver</vt:lpstr>
      <vt:lpstr>Correlation!StatToolsHeader</vt:lpstr>
      <vt:lpstr>Scatterplot!StatToolsHeader</vt:lpstr>
      <vt:lpstr>'Time Series'!StatToolsHeader</vt:lpstr>
      <vt:lpstr>'Time Series Diffs'!StatToolsHeader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2010-02-04T17:10:10Z</dcterms:created>
  <dcterms:modified xsi:type="dcterms:W3CDTF">2012-10-12T18:07:44Z</dcterms:modified>
</cp:coreProperties>
</file>