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e\data\WIP\Kieso 12th\Other small tasks\Excel Templates\Instructor\"/>
    </mc:Choice>
  </mc:AlternateContent>
  <xr:revisionPtr revIDLastSave="0" documentId="13_ncr:1_{771710AD-C3AE-4AA6-9AA4-AF636123A7B2}" xr6:coauthVersionLast="37" xr6:coauthVersionMax="37" xr10:uidLastSave="{00000000-0000-0000-0000-000000000000}"/>
  <bookViews>
    <workbookView xWindow="0" yWindow="0" windowWidth="28800" windowHeight="11925" tabRatio="896" activeTab="11" xr2:uid="{00000000-000D-0000-FFFF-FFFF00000000}"/>
  </bookViews>
  <sheets>
    <sheet name="BE3-13" sheetId="30" r:id="rId1"/>
    <sheet name="BE3-13 Solution" sheetId="1" r:id="rId2"/>
    <sheet name="BE3-14" sheetId="31" r:id="rId3"/>
    <sheet name="BE3-14 Solution" sheetId="5" r:id="rId4"/>
    <sheet name="BE3-19" sheetId="32" r:id="rId5"/>
    <sheet name="BE3-19 Solution" sheetId="7" r:id="rId6"/>
    <sheet name="BE3-20" sheetId="33" r:id="rId7"/>
    <sheet name="BE3-20 Solution" sheetId="10" r:id="rId8"/>
    <sheet name="BE3-21" sheetId="34" r:id="rId9"/>
    <sheet name="BE3-21 Solution" sheetId="11" r:id="rId10"/>
    <sheet name="BE3-22" sheetId="35" r:id="rId11"/>
    <sheet name="BE3-22 Solution" sheetId="14" r:id="rId12"/>
  </sheets>
  <calcPr calcId="162913"/>
</workbook>
</file>

<file path=xl/calcChain.xml><?xml version="1.0" encoding="utf-8"?>
<calcChain xmlns="http://schemas.openxmlformats.org/spreadsheetml/2006/main">
  <c r="B12" i="14" l="1"/>
  <c r="D8" i="11"/>
  <c r="D9" i="10"/>
  <c r="D8" i="10"/>
  <c r="D10" i="10" s="1"/>
  <c r="D9" i="7"/>
  <c r="D8" i="7"/>
  <c r="B15" i="7"/>
  <c r="B14" i="7"/>
  <c r="B7" i="5"/>
  <c r="B20" i="1"/>
  <c r="D10" i="1"/>
  <c r="B7" i="1"/>
  <c r="D10" i="7" l="1"/>
  <c r="B17" i="5" l="1"/>
  <c r="B20" i="7" l="1"/>
  <c r="B20" i="10"/>
  <c r="B18" i="11"/>
</calcChain>
</file>

<file path=xl/sharedStrings.xml><?xml version="1.0" encoding="utf-8"?>
<sst xmlns="http://schemas.openxmlformats.org/spreadsheetml/2006/main" count="167" uniqueCount="45">
  <si>
    <r>
      <t xml:space="preserve">Instructions:
</t>
    </r>
    <r>
      <rPr>
        <sz val="10"/>
        <rFont val="Arial"/>
        <family val="2"/>
      </rPr>
      <t>Show calculations using all four methods (formulas, tables, financial calculator, and Excel).</t>
    </r>
  </si>
  <si>
    <t>Using Excel:</t>
  </si>
  <si>
    <r>
      <t xml:space="preserve">Instructions:
</t>
    </r>
    <r>
      <rPr>
        <sz val="10"/>
        <rFont val="Arial"/>
        <family val="2"/>
      </rPr>
      <t>Show calculations using all three methods (tables, financial calculator, and Excel).</t>
    </r>
  </si>
  <si>
    <t>PV</t>
  </si>
  <si>
    <t>I</t>
  </si>
  <si>
    <t>N</t>
  </si>
  <si>
    <t>PMT</t>
  </si>
  <si>
    <t>FV</t>
  </si>
  <si>
    <t>Type</t>
  </si>
  <si>
    <t>?</t>
  </si>
  <si>
    <t>Formula: =PV(rate,nper,pmt,fv,type)</t>
  </si>
  <si>
    <t>Formula: =RATE(nper,pmt,pv,fv,type)</t>
  </si>
  <si>
    <t>Using Tables:</t>
  </si>
  <si>
    <t>Corresponds to the Future Value factor for 8%, 15 years in Tables</t>
  </si>
  <si>
    <t>Using a financial calculator:</t>
  </si>
  <si>
    <t>Using a financial Calculator:</t>
  </si>
  <si>
    <t>Present value of the principal</t>
  </si>
  <si>
    <t>Present value of interest payments</t>
  </si>
  <si>
    <t>Using financial calculator:</t>
  </si>
  <si>
    <t>Using tables:</t>
  </si>
  <si>
    <t>Present value of the instalment payments</t>
  </si>
  <si>
    <t>Present value of the single payment</t>
  </si>
  <si>
    <t>Using Formula:</t>
  </si>
  <si>
    <t>PV=</t>
  </si>
  <si>
    <t>PV = FV/(1+r)^n</t>
  </si>
  <si>
    <t>Smolinski Company is considering an investment that will return a lump sum of $500,000 five years from now. What amount should Smolinski Company pay for this investment in order to earn a 4% return? Show calculations using all four methods (formulas, tables, financial calculator, and Excel).</t>
  </si>
  <si>
    <t>Caledonian Company receives a six-year, $50,000 note that bears interest at 8% (paid annually) from a customer at a time when the market interest rate is 6%. What is the present value of the note received by Caledonian?</t>
  </si>
  <si>
    <t>If Kerry Dahl invests $3,152 now, she will receive $10,000 at the end of 15 years. What annual rate of interest will Kerry earn on her investment? Round your answer to the nearest whole number.</t>
  </si>
  <si>
    <t>Smolinski Company is considering an investment that will return a lump sum of $500,000 five years from now. What amount should Smolinski Company pay for this investment in order to earn a 4% return?</t>
  </si>
  <si>
    <t>You are told that a note has repayment terms of $4,000 per year for five years, with a stated interest rate of 4%. How much of the total payment is for principal, and how much is for interest?</t>
  </si>
  <si>
    <t>BE3-13 (LO 3)</t>
  </si>
  <si>
    <t>Solution: BE3-13 (LO 3)</t>
  </si>
  <si>
    <t>Solution: BE3-14 (LO 3)</t>
  </si>
  <si>
    <t>BE3-14 (LO 3)</t>
  </si>
  <si>
    <t>BE3-19 (LO 3)</t>
  </si>
  <si>
    <t>Assume the same information as BE3-18, except that the market interest rate is 6% instead of 5%. In this case, how much can Cross Country expect to receive from the sale of these bonds?</t>
  </si>
  <si>
    <t>Solution: BE3-19 (LO 3)</t>
  </si>
  <si>
    <t xml:space="preserve">Assume the same information as BE3-18, except that the market interest rate is 6% instead of 5%. In this case, how much can Cross Country expect to receive from the sale of these bonds? </t>
  </si>
  <si>
    <t>Solution: BE3-20 (LO 3)</t>
  </si>
  <si>
    <t>BE3-20 (LO 3)</t>
  </si>
  <si>
    <t>BE3-21 (LO 3)</t>
  </si>
  <si>
    <t>Hung-Chao Yu Company issues a six-year, 8% mortgage note on January 1, 2020, to obtain financing for new equipment. The terms provide for semi-annual instalment payments of $112,825. What were the cash proceeds received from the issue of the note?</t>
  </si>
  <si>
    <t>Solution: BE3-21 (LO 3)</t>
  </si>
  <si>
    <t>Solution: BE3-22 (LO 3)</t>
  </si>
  <si>
    <t>BE3-22 (LO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</si>
</sst>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$&quot;#,##0;[Red]\-&quot;$&quot;#,##0"/>
    <numFmt numFmtId="165" formatCode="&quot;$&quot;#,##0.00;[Red]\-&quot;$&quot;#,##0.00"/>
    <numFmt numFmtId="167" formatCode="0.000%"/>
    <numFmt numFmtId="168" formatCode="&quot;$&quot;#,##0_);[Red]\(&quot;$&quot;#,##0\)"/>
    <numFmt numFmtId="171" formatCode="&quot;$&quot;#,##0.00_);[Red]\(&quot;$&quot;#,##0.00\)"/>
    <numFmt numFmtId="175" formatCode="_-* #,##0.00000_-;\-* #,##0.000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i/>
      <u/>
      <sz val="11"/>
      <color theme="0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36609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2" applyFont="1" applyAlignment="1">
      <alignment vertical="center" wrapText="1"/>
    </xf>
    <xf numFmtId="0" fontId="2" fillId="0" borderId="0" xfId="2" applyAlignment="1">
      <alignment vertical="center" wrapText="1"/>
    </xf>
    <xf numFmtId="0" fontId="0" fillId="0" borderId="0" xfId="0" applyAlignment="1"/>
    <xf numFmtId="0" fontId="2" fillId="0" borderId="0" xfId="2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6" fillId="0" borderId="0" xfId="0" applyFont="1"/>
    <xf numFmtId="164" fontId="2" fillId="0" borderId="0" xfId="2" applyNumberFormat="1" applyAlignment="1">
      <alignment vertical="center"/>
    </xf>
    <xf numFmtId="9" fontId="2" fillId="0" borderId="0" xfId="2" applyNumberFormat="1" applyAlignment="1">
      <alignment vertical="center" wrapText="1"/>
    </xf>
    <xf numFmtId="0" fontId="2" fillId="0" borderId="0" xfId="2" applyAlignment="1">
      <alignment horizontal="right" vertical="center" wrapText="1"/>
    </xf>
    <xf numFmtId="0" fontId="0" fillId="0" borderId="0" xfId="0"/>
    <xf numFmtId="0" fontId="0" fillId="0" borderId="0" xfId="0" applyBorder="1"/>
    <xf numFmtId="164" fontId="2" fillId="2" borderId="0" xfId="2" applyNumberFormat="1" applyFill="1" applyAlignment="1">
      <alignment vertical="center" wrapText="1"/>
    </xf>
    <xf numFmtId="0" fontId="3" fillId="2" borderId="0" xfId="2" applyFont="1" applyFill="1" applyAlignment="1">
      <alignment vertical="center" wrapText="1"/>
    </xf>
    <xf numFmtId="0" fontId="2" fillId="2" borderId="0" xfId="2" applyFont="1" applyFill="1" applyAlignment="1">
      <alignment horizontal="right" vertical="center" wrapText="1"/>
    </xf>
    <xf numFmtId="9" fontId="2" fillId="2" borderId="0" xfId="1" applyFont="1" applyFill="1" applyAlignment="1">
      <alignment vertical="center" wrapText="1"/>
    </xf>
    <xf numFmtId="0" fontId="2" fillId="2" borderId="0" xfId="2" applyFill="1" applyAlignment="1">
      <alignment vertical="center" wrapText="1"/>
    </xf>
    <xf numFmtId="168" fontId="2" fillId="2" borderId="0" xfId="2" applyNumberFormat="1" applyFill="1" applyAlignment="1">
      <alignment vertical="center" wrapText="1"/>
    </xf>
    <xf numFmtId="175" fontId="0" fillId="2" borderId="0" xfId="3" applyNumberFormat="1" applyFont="1" applyFill="1" applyAlignment="1">
      <alignment vertical="center"/>
    </xf>
    <xf numFmtId="164" fontId="2" fillId="2" borderId="1" xfId="2" applyNumberFormat="1" applyFill="1" applyBorder="1" applyAlignment="1">
      <alignment vertical="center" wrapText="1"/>
    </xf>
    <xf numFmtId="0" fontId="4" fillId="2" borderId="0" xfId="2" applyFont="1" applyFill="1" applyAlignment="1">
      <alignment horizontal="right" vertical="center" wrapText="1"/>
    </xf>
    <xf numFmtId="165" fontId="2" fillId="2" borderId="0" xfId="2" applyNumberFormat="1" applyFill="1" applyAlignment="1">
      <alignment vertical="center" wrapText="1"/>
    </xf>
    <xf numFmtId="9" fontId="2" fillId="2" borderId="0" xfId="2" applyNumberFormat="1" applyFont="1" applyFill="1" applyAlignment="1">
      <alignment horizontal="right" vertical="center" wrapText="1"/>
    </xf>
    <xf numFmtId="49" fontId="7" fillId="3" borderId="0" xfId="3" applyNumberFormat="1" applyFont="1" applyFill="1" applyBorder="1" applyAlignment="1">
      <alignment horizontal="left"/>
    </xf>
    <xf numFmtId="0" fontId="2" fillId="0" borderId="0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168" fontId="2" fillId="2" borderId="0" xfId="2" applyNumberFormat="1" applyFill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65" fontId="2" fillId="0" borderId="0" xfId="2" applyNumberFormat="1" applyAlignment="1">
      <alignment horizontal="left" vertical="center" wrapText="1"/>
    </xf>
    <xf numFmtId="167" fontId="2" fillId="2" borderId="0" xfId="2" applyNumberFormat="1" applyFill="1" applyAlignment="1">
      <alignment horizontal="center" vertical="center"/>
    </xf>
    <xf numFmtId="171" fontId="2" fillId="2" borderId="0" xfId="2" applyNumberFormat="1" applyFill="1" applyAlignment="1">
      <alignment horizontal="center" vertical="center" wrapText="1"/>
    </xf>
  </cellXfs>
  <cellStyles count="4">
    <cellStyle name="Comma" xfId="3" builtinId="3"/>
    <cellStyle name="Normal" xfId="0" builtinId="0"/>
    <cellStyle name="Normal 2" xfId="2" xr:uid="{00000000-0005-0000-0000-000003000000}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workbookViewId="0">
      <selection activeCell="A3" sqref="A3:G4"/>
    </sheetView>
  </sheetViews>
  <sheetFormatPr defaultRowHeight="15"/>
  <cols>
    <col min="1" max="1" width="13.140625" style="11" customWidth="1"/>
    <col min="2" max="3" width="12.140625" style="11" customWidth="1"/>
    <col min="4" max="4" width="9.140625" style="11"/>
    <col min="5" max="5" width="12.28515625" style="11" customWidth="1"/>
    <col min="6" max="16384" width="9.140625" style="11"/>
  </cols>
  <sheetData>
    <row r="1" spans="1:7">
      <c r="A1" s="24" t="s">
        <v>30</v>
      </c>
      <c r="B1" s="24"/>
      <c r="C1" s="24"/>
      <c r="D1" s="24"/>
      <c r="E1" s="24"/>
      <c r="F1" s="24"/>
      <c r="G1" s="24"/>
    </row>
    <row r="2" spans="1:7" ht="55.5" customHeight="1">
      <c r="A2" s="25" t="s">
        <v>25</v>
      </c>
      <c r="B2" s="25"/>
      <c r="C2" s="25"/>
      <c r="D2" s="25"/>
      <c r="E2" s="25"/>
      <c r="F2" s="25"/>
      <c r="G2" s="25"/>
    </row>
    <row r="3" spans="1:7">
      <c r="A3" s="26" t="s">
        <v>0</v>
      </c>
      <c r="B3" s="26"/>
      <c r="C3" s="26"/>
      <c r="D3" s="26"/>
      <c r="E3" s="26"/>
      <c r="F3" s="26"/>
      <c r="G3" s="26"/>
    </row>
    <row r="4" spans="1:7">
      <c r="A4" s="26"/>
      <c r="B4" s="26"/>
      <c r="C4" s="26"/>
      <c r="D4" s="26"/>
      <c r="E4" s="26"/>
      <c r="F4" s="26"/>
      <c r="G4" s="26"/>
    </row>
    <row r="5" spans="1:7">
      <c r="A5" s="2"/>
      <c r="B5" s="2"/>
      <c r="C5" s="2"/>
      <c r="D5" s="2"/>
      <c r="E5" s="2"/>
      <c r="F5" s="2"/>
      <c r="G5" s="2"/>
    </row>
    <row r="6" spans="1:7">
      <c r="A6" s="4" t="s">
        <v>22</v>
      </c>
      <c r="B6" s="4"/>
      <c r="C6" s="2"/>
      <c r="D6" s="2"/>
      <c r="E6" s="2"/>
      <c r="F6" s="2"/>
      <c r="G6" s="2"/>
    </row>
    <row r="7" spans="1:7">
      <c r="A7" s="10" t="s">
        <v>23</v>
      </c>
      <c r="B7" s="13"/>
      <c r="C7" s="2"/>
      <c r="D7" s="9"/>
      <c r="E7" s="2"/>
      <c r="F7" s="9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 t="s">
        <v>12</v>
      </c>
      <c r="B9" s="2"/>
      <c r="C9" s="2"/>
      <c r="D9" s="2"/>
      <c r="E9" s="2"/>
      <c r="F9" s="2"/>
      <c r="G9" s="2"/>
    </row>
    <row r="10" spans="1:7">
      <c r="A10" s="4" t="s">
        <v>21</v>
      </c>
      <c r="B10" s="2"/>
      <c r="C10" s="2"/>
      <c r="D10" s="13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4" t="s">
        <v>14</v>
      </c>
      <c r="B12" s="2"/>
      <c r="C12" s="2"/>
      <c r="D12" s="2"/>
      <c r="E12" s="2"/>
      <c r="F12" s="2"/>
      <c r="G12" s="2"/>
    </row>
    <row r="13" spans="1:7">
      <c r="A13" s="14" t="s">
        <v>3</v>
      </c>
      <c r="B13" s="15"/>
      <c r="C13" s="2"/>
      <c r="D13" s="2"/>
      <c r="E13" s="2"/>
      <c r="F13" s="2"/>
      <c r="G13" s="2"/>
    </row>
    <row r="14" spans="1:7">
      <c r="A14" s="14" t="s">
        <v>4</v>
      </c>
      <c r="B14" s="16"/>
      <c r="C14" s="2"/>
      <c r="D14" s="2"/>
      <c r="E14" s="2"/>
      <c r="F14" s="2"/>
      <c r="G14" s="2"/>
    </row>
    <row r="15" spans="1:7">
      <c r="A15" s="14" t="s">
        <v>5</v>
      </c>
      <c r="B15" s="17"/>
      <c r="C15" s="2"/>
      <c r="D15" s="2"/>
      <c r="E15" s="2"/>
      <c r="F15" s="2"/>
      <c r="G15" s="2"/>
    </row>
    <row r="16" spans="1:7">
      <c r="A16" s="14" t="s">
        <v>6</v>
      </c>
      <c r="B16" s="18"/>
      <c r="C16" s="2"/>
      <c r="D16" s="2"/>
      <c r="E16" s="2"/>
      <c r="F16" s="2"/>
      <c r="G16" s="2"/>
    </row>
    <row r="17" spans="1:7">
      <c r="A17" s="14" t="s">
        <v>7</v>
      </c>
      <c r="B17" s="18"/>
      <c r="C17" s="2"/>
      <c r="D17" s="2"/>
      <c r="E17" s="2"/>
      <c r="F17" s="2"/>
      <c r="G17" s="2"/>
    </row>
    <row r="18" spans="1:7">
      <c r="A18" s="14" t="s">
        <v>8</v>
      </c>
      <c r="B18" s="17"/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" t="s">
        <v>1</v>
      </c>
      <c r="B20" s="27"/>
      <c r="C20" s="27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D22" s="2"/>
      <c r="E22" s="2"/>
      <c r="F22" s="2"/>
    </row>
    <row r="23" spans="1:7">
      <c r="D23" s="2"/>
      <c r="E23" s="2"/>
      <c r="F23" s="2"/>
    </row>
  </sheetData>
  <mergeCells count="4">
    <mergeCell ref="A1:G1"/>
    <mergeCell ref="A2:G2"/>
    <mergeCell ref="A3:G4"/>
    <mergeCell ref="B20:C2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8"/>
  <sheetViews>
    <sheetView workbookViewId="0">
      <selection sqref="A1:G1"/>
    </sheetView>
  </sheetViews>
  <sheetFormatPr defaultRowHeight="15"/>
  <cols>
    <col min="1" max="1" width="13.140625" customWidth="1"/>
    <col min="2" max="3" width="12.140625" customWidth="1"/>
    <col min="4" max="4" width="12.7109375" bestFit="1" customWidth="1"/>
    <col min="5" max="5" width="12.28515625" customWidth="1"/>
    <col min="6" max="6" width="12.7109375" bestFit="1" customWidth="1"/>
  </cols>
  <sheetData>
    <row r="1" spans="1:13">
      <c r="A1" s="24" t="s">
        <v>42</v>
      </c>
      <c r="B1" s="24"/>
      <c r="C1" s="24"/>
      <c r="D1" s="24"/>
      <c r="E1" s="24"/>
      <c r="F1" s="24"/>
      <c r="G1" s="24"/>
    </row>
    <row r="2" spans="1:13" ht="44.25" customHeight="1">
      <c r="A2" s="25" t="s">
        <v>41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6" t="s">
        <v>19</v>
      </c>
      <c r="B7" s="2"/>
      <c r="C7" s="2"/>
      <c r="D7" s="2"/>
      <c r="E7" s="2"/>
      <c r="F7" s="2"/>
      <c r="G7" s="2"/>
    </row>
    <row r="8" spans="1:13">
      <c r="A8" s="4" t="s">
        <v>20</v>
      </c>
      <c r="B8" s="2"/>
      <c r="C8" s="2"/>
      <c r="D8" s="22">
        <f>112825*9.38507</f>
        <v>1058870.52275</v>
      </c>
      <c r="E8" s="2"/>
      <c r="F8" s="2"/>
      <c r="G8" s="2"/>
    </row>
    <row r="9" spans="1:13">
      <c r="A9" s="2"/>
      <c r="B9" s="2"/>
      <c r="C9" s="2"/>
      <c r="D9" s="2"/>
      <c r="E9" s="2"/>
      <c r="F9" s="2"/>
      <c r="G9" s="2"/>
    </row>
    <row r="10" spans="1:13">
      <c r="A10" s="5" t="s">
        <v>18</v>
      </c>
      <c r="B10" s="2"/>
      <c r="C10" s="2"/>
      <c r="D10" s="2"/>
      <c r="E10" s="2"/>
      <c r="F10" s="2"/>
      <c r="G10" s="2"/>
    </row>
    <row r="11" spans="1:13">
      <c r="A11" s="14" t="s">
        <v>3</v>
      </c>
      <c r="B11" s="21" t="s">
        <v>9</v>
      </c>
      <c r="C11" s="2"/>
      <c r="D11" s="2"/>
      <c r="E11" s="2"/>
      <c r="F11" s="2"/>
      <c r="G11" s="2"/>
    </row>
    <row r="12" spans="1:13">
      <c r="A12" s="14" t="s">
        <v>4</v>
      </c>
      <c r="B12" s="16">
        <v>0.04</v>
      </c>
      <c r="C12" s="2"/>
      <c r="D12" s="2"/>
      <c r="E12" s="2"/>
      <c r="F12" s="2"/>
      <c r="G12" s="2"/>
    </row>
    <row r="13" spans="1:13">
      <c r="A13" s="14" t="s">
        <v>5</v>
      </c>
      <c r="B13" s="17">
        <v>12</v>
      </c>
      <c r="C13" s="2"/>
      <c r="D13" s="2"/>
      <c r="E13" s="2"/>
      <c r="F13" s="2"/>
      <c r="G13" s="2"/>
    </row>
    <row r="14" spans="1:13">
      <c r="A14" s="14" t="s">
        <v>6</v>
      </c>
      <c r="B14" s="18">
        <v>-112825</v>
      </c>
      <c r="C14" s="2"/>
      <c r="D14" s="2"/>
      <c r="E14" s="2"/>
      <c r="F14" s="2"/>
      <c r="G14" s="2"/>
    </row>
    <row r="15" spans="1:13">
      <c r="A15" s="14" t="s">
        <v>7</v>
      </c>
      <c r="B15" s="17">
        <v>0</v>
      </c>
      <c r="C15" s="2"/>
      <c r="D15" s="2"/>
      <c r="E15" s="2"/>
      <c r="F15" s="2"/>
      <c r="G15" s="2"/>
    </row>
    <row r="16" spans="1:13">
      <c r="A16" s="14" t="s">
        <v>8</v>
      </c>
      <c r="B16" s="17">
        <v>0</v>
      </c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6" t="s">
        <v>1</v>
      </c>
      <c r="B18" s="32">
        <f>PV(B12,B13,B14,B15,B16)</f>
        <v>1058870.9470282288</v>
      </c>
      <c r="C18" s="32"/>
      <c r="D18" s="4" t="s">
        <v>10</v>
      </c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8"/>
      <c r="B20" s="28"/>
      <c r="C20" s="28"/>
      <c r="D20" s="28"/>
      <c r="E20" s="28"/>
      <c r="F20" s="28"/>
      <c r="G20" s="28"/>
    </row>
    <row r="28" spans="1:7">
      <c r="E28" s="11"/>
    </row>
  </sheetData>
  <mergeCells count="6">
    <mergeCell ref="A1:G1"/>
    <mergeCell ref="A2:G2"/>
    <mergeCell ref="B18:C18"/>
    <mergeCell ref="A20:G20"/>
    <mergeCell ref="A3:G3"/>
    <mergeCell ref="A4:G5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4"/>
  <sheetViews>
    <sheetView workbookViewId="0">
      <selection sqref="A1:G1"/>
    </sheetView>
  </sheetViews>
  <sheetFormatPr defaultRowHeight="15"/>
  <cols>
    <col min="1" max="1" width="13.140625" style="11" customWidth="1"/>
    <col min="2" max="3" width="12.140625" style="11" customWidth="1"/>
    <col min="4" max="4" width="9.140625" style="11"/>
    <col min="5" max="5" width="12.28515625" style="11" customWidth="1"/>
    <col min="6" max="16384" width="9.140625" style="11"/>
  </cols>
  <sheetData>
    <row r="1" spans="1:13">
      <c r="A1" s="24" t="s">
        <v>44</v>
      </c>
      <c r="B1" s="24"/>
      <c r="C1" s="24"/>
      <c r="D1" s="24"/>
      <c r="E1" s="24"/>
      <c r="F1" s="24"/>
      <c r="G1" s="24"/>
    </row>
    <row r="2" spans="1:13" ht="41.25" customHeight="1">
      <c r="A2" s="25" t="s">
        <v>29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"/>
      <c r="B3" s="2"/>
      <c r="C3" s="2"/>
      <c r="D3" s="2"/>
      <c r="E3" s="2"/>
      <c r="F3" s="2"/>
      <c r="G3" s="2"/>
    </row>
    <row r="4" spans="1:13">
      <c r="B4" s="2"/>
      <c r="C4" s="2"/>
      <c r="D4" s="2"/>
      <c r="E4" s="2"/>
      <c r="F4" s="2"/>
      <c r="G4" s="2"/>
    </row>
    <row r="5" spans="1:13">
      <c r="A5" s="14" t="s">
        <v>3</v>
      </c>
      <c r="B5" s="15"/>
      <c r="C5" s="2"/>
      <c r="D5" s="2"/>
      <c r="E5" s="2"/>
      <c r="F5" s="2"/>
      <c r="G5" s="2"/>
    </row>
    <row r="6" spans="1:13">
      <c r="A6" s="14" t="s">
        <v>4</v>
      </c>
      <c r="B6" s="23"/>
      <c r="C6" s="2"/>
      <c r="D6" s="2"/>
      <c r="E6" s="2"/>
      <c r="F6" s="2"/>
      <c r="G6" s="2"/>
    </row>
    <row r="7" spans="1:13">
      <c r="A7" s="14" t="s">
        <v>5</v>
      </c>
      <c r="B7" s="15"/>
      <c r="C7" s="2"/>
      <c r="D7" s="2"/>
      <c r="E7" s="2"/>
      <c r="F7" s="2"/>
      <c r="G7" s="2"/>
    </row>
    <row r="8" spans="1:13">
      <c r="A8" s="14" t="s">
        <v>6</v>
      </c>
      <c r="B8" s="15"/>
      <c r="C8" s="2"/>
      <c r="D8" s="2"/>
      <c r="E8" s="2"/>
      <c r="F8" s="2"/>
      <c r="G8" s="2"/>
    </row>
    <row r="9" spans="1:13">
      <c r="A9" s="14" t="s">
        <v>7</v>
      </c>
      <c r="B9" s="15"/>
      <c r="C9" s="2"/>
      <c r="D9" s="2"/>
      <c r="E9" s="2"/>
      <c r="F9" s="2"/>
      <c r="G9" s="2"/>
    </row>
    <row r="10" spans="1:13">
      <c r="A10" s="14" t="s">
        <v>8</v>
      </c>
      <c r="B10" s="15"/>
      <c r="C10" s="2"/>
      <c r="D10" s="2"/>
      <c r="E10" s="2"/>
      <c r="F10" s="2"/>
      <c r="G10" s="2"/>
    </row>
    <row r="11" spans="1:13">
      <c r="A11" s="2"/>
      <c r="B11" s="2"/>
      <c r="C11" s="2"/>
      <c r="D11" s="2"/>
      <c r="E11" s="2"/>
      <c r="F11" s="2"/>
      <c r="G11" s="2"/>
    </row>
    <row r="12" spans="1:13">
      <c r="A12" s="1" t="s">
        <v>1</v>
      </c>
      <c r="B12" s="32"/>
      <c r="C12" s="32"/>
      <c r="D12" s="2"/>
      <c r="E12" s="2"/>
      <c r="F12" s="2"/>
      <c r="G12" s="2"/>
    </row>
    <row r="13" spans="1:13">
      <c r="A13" s="2"/>
      <c r="B13" s="2"/>
      <c r="C13" s="2"/>
      <c r="D13" s="2"/>
      <c r="E13" s="2"/>
      <c r="F13" s="2"/>
      <c r="G13" s="2"/>
    </row>
    <row r="14" spans="1:13">
      <c r="A14" s="28"/>
      <c r="B14" s="28"/>
      <c r="C14" s="28"/>
      <c r="D14" s="28"/>
      <c r="E14" s="28"/>
      <c r="F14" s="28"/>
      <c r="G14" s="28"/>
    </row>
  </sheetData>
  <mergeCells count="4">
    <mergeCell ref="A1:G1"/>
    <mergeCell ref="A2:G2"/>
    <mergeCell ref="B12:C12"/>
    <mergeCell ref="A14:G14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"/>
  <sheetViews>
    <sheetView tabSelected="1" workbookViewId="0">
      <selection sqref="A1:G1"/>
    </sheetView>
  </sheetViews>
  <sheetFormatPr defaultRowHeight="15"/>
  <cols>
    <col min="1" max="1" width="13.140625" customWidth="1"/>
    <col min="2" max="3" width="12.140625" customWidth="1"/>
    <col min="5" max="5" width="12.28515625" customWidth="1"/>
  </cols>
  <sheetData>
    <row r="1" spans="1:13">
      <c r="A1" s="24" t="s">
        <v>43</v>
      </c>
      <c r="B1" s="24"/>
      <c r="C1" s="24"/>
      <c r="D1" s="24"/>
      <c r="E1" s="24"/>
      <c r="F1" s="24"/>
      <c r="G1" s="24"/>
    </row>
    <row r="2" spans="1:13" ht="41.25" customHeight="1">
      <c r="A2" s="25" t="s">
        <v>29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"/>
      <c r="B3" s="2"/>
      <c r="C3" s="2"/>
      <c r="D3" s="2"/>
      <c r="E3" s="2"/>
      <c r="F3" s="2"/>
      <c r="G3" s="2"/>
    </row>
    <row r="4" spans="1:13">
      <c r="B4" s="2"/>
      <c r="C4" s="2"/>
      <c r="D4" s="2"/>
      <c r="E4" s="2"/>
      <c r="F4" s="2"/>
      <c r="G4" s="2"/>
    </row>
    <row r="5" spans="1:13">
      <c r="A5" s="14" t="s">
        <v>3</v>
      </c>
      <c r="B5" s="15" t="s">
        <v>9</v>
      </c>
      <c r="C5" s="2"/>
      <c r="D5" s="2"/>
      <c r="E5" s="2"/>
      <c r="F5" s="2"/>
      <c r="G5" s="2"/>
    </row>
    <row r="6" spans="1:13">
      <c r="A6" s="14" t="s">
        <v>4</v>
      </c>
      <c r="B6" s="23">
        <v>0.04</v>
      </c>
      <c r="C6" s="2"/>
      <c r="D6" s="2"/>
      <c r="E6" s="2"/>
      <c r="F6" s="2"/>
      <c r="G6" s="2"/>
    </row>
    <row r="7" spans="1:13">
      <c r="A7" s="14" t="s">
        <v>5</v>
      </c>
      <c r="B7" s="15">
        <v>5</v>
      </c>
      <c r="C7" s="2"/>
      <c r="D7" s="2"/>
      <c r="E7" s="2"/>
      <c r="F7" s="2"/>
      <c r="G7" s="2"/>
    </row>
    <row r="8" spans="1:13">
      <c r="A8" s="14" t="s">
        <v>6</v>
      </c>
      <c r="B8" s="15">
        <v>-4000</v>
      </c>
      <c r="C8" s="2"/>
      <c r="D8" s="2"/>
      <c r="E8" s="2"/>
      <c r="F8" s="2"/>
      <c r="G8" s="2"/>
    </row>
    <row r="9" spans="1:13">
      <c r="A9" s="14" t="s">
        <v>7</v>
      </c>
      <c r="B9" s="15">
        <v>0</v>
      </c>
      <c r="C9" s="2"/>
      <c r="D9" s="2"/>
      <c r="E9" s="2"/>
      <c r="F9" s="2"/>
      <c r="G9" s="2"/>
    </row>
    <row r="10" spans="1:13">
      <c r="A10" s="14" t="s">
        <v>8</v>
      </c>
      <c r="B10" s="15">
        <v>0</v>
      </c>
      <c r="C10" s="2"/>
      <c r="D10" s="2"/>
      <c r="E10" s="2"/>
      <c r="F10" s="2"/>
      <c r="G10" s="2"/>
    </row>
    <row r="11" spans="1:13">
      <c r="A11" s="2"/>
      <c r="B11" s="2"/>
      <c r="C11" s="2"/>
      <c r="D11" s="2"/>
      <c r="E11" s="2"/>
      <c r="F11" s="2"/>
      <c r="G11" s="2"/>
    </row>
    <row r="12" spans="1:13">
      <c r="A12" s="1" t="s">
        <v>1</v>
      </c>
      <c r="B12" s="32">
        <f>PV(B6,B7,B8,B9,B10)</f>
        <v>17807.289324064841</v>
      </c>
      <c r="C12" s="32"/>
      <c r="D12" s="2"/>
      <c r="E12" s="2"/>
      <c r="F12" s="2"/>
      <c r="G12" s="2"/>
    </row>
    <row r="13" spans="1:13">
      <c r="A13" s="2"/>
      <c r="B13" s="2"/>
      <c r="C13" s="2"/>
      <c r="D13" s="2"/>
      <c r="E13" s="2"/>
      <c r="F13" s="2"/>
      <c r="G13" s="2"/>
    </row>
    <row r="14" spans="1:13">
      <c r="A14" s="28"/>
      <c r="B14" s="28"/>
      <c r="C14" s="28"/>
      <c r="D14" s="28"/>
      <c r="E14" s="28"/>
      <c r="F14" s="28"/>
      <c r="G14" s="28"/>
    </row>
  </sheetData>
  <mergeCells count="4">
    <mergeCell ref="A1:G1"/>
    <mergeCell ref="A2:G2"/>
    <mergeCell ref="B12:C12"/>
    <mergeCell ref="A14:G1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workbookViewId="0">
      <selection activeCell="A3" sqref="A3:G4"/>
    </sheetView>
  </sheetViews>
  <sheetFormatPr defaultRowHeight="15"/>
  <cols>
    <col min="1" max="1" width="13.140625" customWidth="1"/>
    <col min="2" max="3" width="12.140625" customWidth="1"/>
    <col min="5" max="5" width="12.28515625" customWidth="1"/>
  </cols>
  <sheetData>
    <row r="1" spans="1:7">
      <c r="A1" s="24" t="s">
        <v>31</v>
      </c>
      <c r="B1" s="24"/>
      <c r="C1" s="24"/>
      <c r="D1" s="24"/>
      <c r="E1" s="24"/>
      <c r="F1" s="24"/>
      <c r="G1" s="24"/>
    </row>
    <row r="2" spans="1:7" ht="39" customHeight="1">
      <c r="A2" s="25" t="s">
        <v>28</v>
      </c>
      <c r="B2" s="25"/>
      <c r="C2" s="25"/>
      <c r="D2" s="25"/>
      <c r="E2" s="25"/>
      <c r="F2" s="25"/>
      <c r="G2" s="25"/>
    </row>
    <row r="3" spans="1:7">
      <c r="A3" s="26" t="s">
        <v>0</v>
      </c>
      <c r="B3" s="26"/>
      <c r="C3" s="26"/>
      <c r="D3" s="26"/>
      <c r="E3" s="26"/>
      <c r="F3" s="26"/>
      <c r="G3" s="26"/>
    </row>
    <row r="4" spans="1:7">
      <c r="A4" s="26"/>
      <c r="B4" s="26"/>
      <c r="C4" s="26"/>
      <c r="D4" s="26"/>
      <c r="E4" s="26"/>
      <c r="F4" s="26"/>
      <c r="G4" s="26"/>
    </row>
    <row r="5" spans="1:7">
      <c r="A5" s="2"/>
      <c r="B5" s="2"/>
      <c r="C5" s="2"/>
      <c r="D5" s="2"/>
      <c r="E5" s="2"/>
      <c r="F5" s="2"/>
      <c r="G5" s="2"/>
    </row>
    <row r="6" spans="1:7">
      <c r="A6" s="4" t="s">
        <v>22</v>
      </c>
      <c r="B6" s="4" t="s">
        <v>24</v>
      </c>
      <c r="C6" s="2"/>
      <c r="D6" s="2"/>
      <c r="E6" s="2"/>
      <c r="F6" s="2"/>
      <c r="G6" s="2"/>
    </row>
    <row r="7" spans="1:7">
      <c r="A7" s="10" t="s">
        <v>23</v>
      </c>
      <c r="B7" s="13">
        <f>500000/(1+4%)^5</f>
        <v>410963.55337967578</v>
      </c>
      <c r="C7" s="2"/>
      <c r="D7" s="9"/>
      <c r="E7" s="2"/>
      <c r="F7" s="9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 t="s">
        <v>12</v>
      </c>
      <c r="B9" s="2"/>
      <c r="C9" s="2"/>
      <c r="D9" s="2"/>
      <c r="E9" s="2"/>
      <c r="F9" s="2"/>
      <c r="G9" s="2"/>
    </row>
    <row r="10" spans="1:7">
      <c r="A10" s="4" t="s">
        <v>21</v>
      </c>
      <c r="B10" s="2"/>
      <c r="C10" s="2"/>
      <c r="D10" s="13">
        <f>500000*0.82193</f>
        <v>410965</v>
      </c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4" t="s">
        <v>14</v>
      </c>
      <c r="B12" s="2"/>
      <c r="C12" s="2"/>
      <c r="D12" s="2"/>
      <c r="E12" s="2"/>
      <c r="F12" s="2"/>
      <c r="G12" s="2"/>
    </row>
    <row r="13" spans="1:7">
      <c r="A13" s="14" t="s">
        <v>3</v>
      </c>
      <c r="B13" s="15" t="s">
        <v>9</v>
      </c>
      <c r="C13" s="2"/>
      <c r="D13" s="2"/>
      <c r="E13" s="2"/>
      <c r="F13" s="2"/>
      <c r="G13" s="2"/>
    </row>
    <row r="14" spans="1:7">
      <c r="A14" s="14" t="s">
        <v>4</v>
      </c>
      <c r="B14" s="16">
        <v>0.04</v>
      </c>
      <c r="C14" s="2"/>
      <c r="D14" s="2"/>
      <c r="E14" s="2"/>
      <c r="F14" s="2"/>
      <c r="G14" s="2"/>
    </row>
    <row r="15" spans="1:7">
      <c r="A15" s="14" t="s">
        <v>5</v>
      </c>
      <c r="B15" s="17">
        <v>5</v>
      </c>
      <c r="C15" s="2"/>
      <c r="D15" s="2"/>
      <c r="E15" s="2"/>
      <c r="F15" s="2"/>
      <c r="G15" s="2"/>
    </row>
    <row r="16" spans="1:7">
      <c r="A16" s="14" t="s">
        <v>6</v>
      </c>
      <c r="B16" s="18">
        <v>0</v>
      </c>
      <c r="C16" s="2"/>
      <c r="D16" s="2"/>
      <c r="E16" s="2"/>
      <c r="F16" s="2"/>
      <c r="G16" s="2"/>
    </row>
    <row r="17" spans="1:7">
      <c r="A17" s="14" t="s">
        <v>7</v>
      </c>
      <c r="B17" s="18">
        <v>500000</v>
      </c>
      <c r="C17" s="2"/>
      <c r="D17" s="2"/>
      <c r="E17" s="2"/>
      <c r="F17" s="2"/>
      <c r="G17" s="2"/>
    </row>
    <row r="18" spans="1:7">
      <c r="A18" s="14" t="s">
        <v>8</v>
      </c>
      <c r="B18" s="17">
        <v>0</v>
      </c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" t="s">
        <v>1</v>
      </c>
      <c r="B20" s="27">
        <f>PV(B14,B15,0,B17,0)</f>
        <v>-410963.55337967578</v>
      </c>
      <c r="C20" s="27"/>
      <c r="D20" s="4" t="s">
        <v>10</v>
      </c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</sheetData>
  <mergeCells count="4">
    <mergeCell ref="A1:G1"/>
    <mergeCell ref="A2:G2"/>
    <mergeCell ref="B20:C20"/>
    <mergeCell ref="A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"/>
  <sheetViews>
    <sheetView workbookViewId="0">
      <selection activeCell="A3" sqref="A3:G5"/>
    </sheetView>
  </sheetViews>
  <sheetFormatPr defaultRowHeight="15"/>
  <cols>
    <col min="1" max="1" width="13.140625" style="11" customWidth="1"/>
    <col min="2" max="3" width="12.140625" style="11" customWidth="1"/>
    <col min="4" max="4" width="9.140625" style="11"/>
    <col min="5" max="5" width="12.28515625" style="11" customWidth="1"/>
    <col min="6" max="16384" width="9.140625" style="11"/>
  </cols>
  <sheetData>
    <row r="1" spans="1:13">
      <c r="A1" s="24" t="s">
        <v>33</v>
      </c>
      <c r="B1" s="24"/>
      <c r="C1" s="24"/>
      <c r="D1" s="24"/>
      <c r="E1" s="24"/>
      <c r="F1" s="24"/>
      <c r="G1" s="24"/>
    </row>
    <row r="2" spans="1:13" ht="50.25" customHeight="1">
      <c r="A2" s="25" t="s">
        <v>27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 ht="34.5" customHeight="1">
      <c r="A7" s="2" t="s">
        <v>12</v>
      </c>
      <c r="B7" s="19"/>
      <c r="C7" s="30"/>
      <c r="D7" s="30"/>
      <c r="E7" s="30"/>
    </row>
    <row r="8" spans="1:13">
      <c r="A8" s="2"/>
      <c r="B8" s="2"/>
      <c r="C8" s="2"/>
      <c r="D8" s="2"/>
    </row>
    <row r="9" spans="1:13">
      <c r="A9" s="4" t="s">
        <v>14</v>
      </c>
      <c r="B9" s="4"/>
      <c r="C9" s="2"/>
      <c r="D9" s="2"/>
      <c r="E9" s="2"/>
      <c r="F9" s="2"/>
      <c r="G9" s="2"/>
    </row>
    <row r="10" spans="1:13">
      <c r="A10" s="14" t="s">
        <v>3</v>
      </c>
      <c r="B10" s="18"/>
      <c r="C10" s="2"/>
      <c r="D10" s="2"/>
      <c r="E10" s="2"/>
      <c r="F10" s="2"/>
      <c r="G10" s="2"/>
    </row>
    <row r="11" spans="1:13">
      <c r="A11" s="14" t="s">
        <v>4</v>
      </c>
      <c r="B11" s="16"/>
      <c r="C11" s="4"/>
      <c r="D11" s="2"/>
      <c r="E11" s="2"/>
      <c r="F11" s="2"/>
      <c r="G11" s="2"/>
    </row>
    <row r="12" spans="1:13">
      <c r="A12" s="14" t="s">
        <v>5</v>
      </c>
      <c r="B12" s="17"/>
      <c r="C12" s="2"/>
      <c r="D12" s="2"/>
      <c r="E12" s="2"/>
      <c r="F12" s="2"/>
      <c r="G12" s="2"/>
    </row>
    <row r="13" spans="1:13">
      <c r="A13" s="14" t="s">
        <v>6</v>
      </c>
      <c r="B13" s="18"/>
      <c r="C13" s="2"/>
      <c r="D13" s="2"/>
      <c r="E13" s="2"/>
      <c r="F13" s="2"/>
      <c r="G13" s="2"/>
    </row>
    <row r="14" spans="1:13">
      <c r="A14" s="14" t="s">
        <v>7</v>
      </c>
      <c r="B14" s="18"/>
      <c r="C14" s="2"/>
      <c r="D14" s="2"/>
      <c r="E14" s="2"/>
      <c r="F14" s="2"/>
      <c r="G14" s="2"/>
    </row>
    <row r="15" spans="1:13">
      <c r="A15" s="14" t="s">
        <v>8</v>
      </c>
      <c r="B15" s="17"/>
      <c r="C15" s="2"/>
      <c r="D15" s="2"/>
      <c r="E15" s="2"/>
      <c r="F15" s="2"/>
      <c r="G15" s="2"/>
    </row>
    <row r="16" spans="1:13">
      <c r="A16" s="2"/>
      <c r="B16" s="2"/>
      <c r="C16" s="2"/>
      <c r="D16" s="2"/>
      <c r="E16" s="2"/>
      <c r="F16" s="2"/>
      <c r="G16" s="2"/>
    </row>
    <row r="17" spans="1:7">
      <c r="A17" s="2" t="s">
        <v>1</v>
      </c>
      <c r="B17" s="31"/>
      <c r="C17" s="31"/>
      <c r="D17" s="4"/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8"/>
      <c r="B19" s="28"/>
      <c r="C19" s="28"/>
      <c r="D19" s="28"/>
      <c r="E19" s="28"/>
      <c r="F19" s="28"/>
      <c r="G19" s="28"/>
    </row>
  </sheetData>
  <mergeCells count="7">
    <mergeCell ref="A19:G19"/>
    <mergeCell ref="A1:G1"/>
    <mergeCell ref="A2:G2"/>
    <mergeCell ref="A3:G3"/>
    <mergeCell ref="A4:G5"/>
    <mergeCell ref="C7:E7"/>
    <mergeCell ref="B17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"/>
  <sheetViews>
    <sheetView workbookViewId="0">
      <selection activeCell="A3" sqref="A3:G5"/>
    </sheetView>
  </sheetViews>
  <sheetFormatPr defaultRowHeight="15"/>
  <cols>
    <col min="1" max="1" width="13.140625" customWidth="1"/>
    <col min="2" max="3" width="12.140625" customWidth="1"/>
    <col min="5" max="5" width="12.28515625" customWidth="1"/>
  </cols>
  <sheetData>
    <row r="1" spans="1:13" s="11" customFormat="1">
      <c r="A1" s="24" t="s">
        <v>32</v>
      </c>
      <c r="B1" s="24"/>
      <c r="C1" s="24"/>
      <c r="D1" s="24"/>
      <c r="E1" s="24"/>
      <c r="F1" s="24"/>
      <c r="G1" s="24"/>
    </row>
    <row r="2" spans="1:13" ht="50.25" customHeight="1">
      <c r="A2" s="25" t="s">
        <v>27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 ht="34.5" customHeight="1">
      <c r="A7" s="2" t="s">
        <v>12</v>
      </c>
      <c r="B7" s="19">
        <f>3152/10000</f>
        <v>0.31519999999999998</v>
      </c>
      <c r="C7" s="30" t="s">
        <v>13</v>
      </c>
      <c r="D7" s="30"/>
      <c r="E7" s="30"/>
    </row>
    <row r="8" spans="1:13">
      <c r="A8" s="2"/>
      <c r="B8" s="2"/>
      <c r="C8" s="2"/>
      <c r="D8" s="2"/>
    </row>
    <row r="9" spans="1:13">
      <c r="A9" s="4" t="s">
        <v>14</v>
      </c>
      <c r="B9" s="4"/>
      <c r="C9" s="2"/>
      <c r="D9" s="2"/>
      <c r="E9" s="2"/>
      <c r="F9" s="2"/>
      <c r="G9" s="2"/>
    </row>
    <row r="10" spans="1:13">
      <c r="A10" s="14" t="s">
        <v>3</v>
      </c>
      <c r="B10" s="18">
        <v>-3152</v>
      </c>
      <c r="C10" s="2"/>
      <c r="D10" s="2"/>
      <c r="E10" s="2"/>
      <c r="F10" s="2"/>
      <c r="G10" s="2"/>
    </row>
    <row r="11" spans="1:13">
      <c r="A11" s="14" t="s">
        <v>4</v>
      </c>
      <c r="B11" s="16" t="s">
        <v>9</v>
      </c>
      <c r="C11" s="4"/>
      <c r="D11" s="2"/>
      <c r="E11" s="2"/>
      <c r="F11" s="2"/>
      <c r="G11" s="2"/>
    </row>
    <row r="12" spans="1:13">
      <c r="A12" s="14" t="s">
        <v>5</v>
      </c>
      <c r="B12" s="17">
        <v>15</v>
      </c>
      <c r="C12" s="2"/>
      <c r="D12" s="2"/>
      <c r="E12" s="2"/>
      <c r="F12" s="2"/>
      <c r="G12" s="2"/>
    </row>
    <row r="13" spans="1:13">
      <c r="A13" s="14" t="s">
        <v>6</v>
      </c>
      <c r="B13" s="18">
        <v>0</v>
      </c>
      <c r="C13" s="2"/>
      <c r="D13" s="2"/>
      <c r="E13" s="2"/>
      <c r="F13" s="2"/>
      <c r="G13" s="2"/>
    </row>
    <row r="14" spans="1:13">
      <c r="A14" s="14" t="s">
        <v>7</v>
      </c>
      <c r="B14" s="18">
        <v>10000</v>
      </c>
      <c r="C14" s="2"/>
      <c r="D14" s="2"/>
      <c r="E14" s="2"/>
      <c r="F14" s="2"/>
      <c r="G14" s="2"/>
    </row>
    <row r="15" spans="1:13">
      <c r="A15" s="14" t="s">
        <v>8</v>
      </c>
      <c r="B15" s="17">
        <v>0</v>
      </c>
      <c r="C15" s="2"/>
      <c r="D15" s="2"/>
      <c r="E15" s="2"/>
      <c r="F15" s="2"/>
      <c r="G15" s="2"/>
    </row>
    <row r="16" spans="1:13">
      <c r="A16" s="2"/>
      <c r="B16" s="2"/>
      <c r="C16" s="2"/>
      <c r="D16" s="2"/>
      <c r="E16" s="2"/>
      <c r="F16" s="2"/>
      <c r="G16" s="2"/>
    </row>
    <row r="17" spans="1:7">
      <c r="A17" s="2" t="s">
        <v>1</v>
      </c>
      <c r="B17" s="31">
        <f>RATE(B12,0,B10,B14,0)</f>
        <v>8.0009525927212582E-2</v>
      </c>
      <c r="C17" s="31"/>
      <c r="D17" s="4" t="s">
        <v>11</v>
      </c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8"/>
      <c r="B19" s="28"/>
      <c r="C19" s="28"/>
      <c r="D19" s="28"/>
      <c r="E19" s="28"/>
      <c r="F19" s="28"/>
      <c r="G19" s="28"/>
    </row>
  </sheetData>
  <mergeCells count="7">
    <mergeCell ref="A19:G19"/>
    <mergeCell ref="C7:E7"/>
    <mergeCell ref="A1:G1"/>
    <mergeCell ref="A2:G2"/>
    <mergeCell ref="A3:G3"/>
    <mergeCell ref="A4:G5"/>
    <mergeCell ref="B17:C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"/>
  <sheetViews>
    <sheetView workbookViewId="0">
      <selection sqref="A1:G1"/>
    </sheetView>
  </sheetViews>
  <sheetFormatPr defaultRowHeight="15"/>
  <cols>
    <col min="1" max="1" width="13.140625" style="11" customWidth="1"/>
    <col min="2" max="3" width="12.140625" style="11" customWidth="1"/>
    <col min="4" max="4" width="9.140625" style="11"/>
    <col min="5" max="5" width="12.28515625" style="11" customWidth="1"/>
    <col min="6" max="6" width="10.140625" style="11" bestFit="1" customWidth="1"/>
    <col min="7" max="16384" width="9.140625" style="11"/>
  </cols>
  <sheetData>
    <row r="1" spans="1:13">
      <c r="A1" s="24" t="s">
        <v>34</v>
      </c>
      <c r="B1" s="24"/>
      <c r="C1" s="24"/>
      <c r="D1" s="24"/>
      <c r="E1" s="24"/>
      <c r="F1" s="24"/>
      <c r="G1" s="24"/>
    </row>
    <row r="2" spans="1:13" ht="45" customHeight="1">
      <c r="A2" s="25" t="s">
        <v>35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2" t="s">
        <v>12</v>
      </c>
      <c r="G7" s="2"/>
    </row>
    <row r="8" spans="1:13">
      <c r="A8" s="8" t="s">
        <v>16</v>
      </c>
      <c r="B8" s="2"/>
      <c r="D8" s="13"/>
      <c r="G8" s="2"/>
    </row>
    <row r="9" spans="1:13">
      <c r="A9" s="4" t="s">
        <v>17</v>
      </c>
      <c r="B9" s="2"/>
      <c r="C9" s="2"/>
      <c r="D9" s="13"/>
      <c r="G9" s="2"/>
    </row>
    <row r="10" spans="1:13" ht="15.75" thickBot="1">
      <c r="A10" s="2"/>
      <c r="B10" s="2"/>
      <c r="C10" s="2"/>
      <c r="D10" s="20"/>
      <c r="G10" s="2"/>
    </row>
    <row r="11" spans="1:13" ht="15.75" thickTop="1">
      <c r="A11" s="2"/>
      <c r="B11" s="2"/>
      <c r="C11" s="2"/>
      <c r="D11" s="2"/>
      <c r="G11" s="2"/>
    </row>
    <row r="12" spans="1:13">
      <c r="A12" s="7" t="s">
        <v>15</v>
      </c>
      <c r="B12" s="2"/>
      <c r="C12" s="2"/>
      <c r="D12" s="2"/>
      <c r="E12" s="2"/>
      <c r="F12" s="2"/>
      <c r="G12" s="2"/>
    </row>
    <row r="13" spans="1:13">
      <c r="A13" s="14" t="s">
        <v>3</v>
      </c>
      <c r="B13" s="21"/>
      <c r="C13" s="4"/>
      <c r="D13" s="2"/>
      <c r="E13" s="2"/>
      <c r="F13" s="2"/>
      <c r="G13" s="2"/>
    </row>
    <row r="14" spans="1:13">
      <c r="A14" s="14" t="s">
        <v>4</v>
      </c>
      <c r="B14" s="16"/>
      <c r="C14" s="2"/>
      <c r="D14" s="2"/>
      <c r="E14" s="2"/>
      <c r="F14" s="2"/>
      <c r="G14" s="2"/>
    </row>
    <row r="15" spans="1:13">
      <c r="A15" s="14" t="s">
        <v>5</v>
      </c>
      <c r="B15" s="17"/>
      <c r="C15" s="2"/>
      <c r="D15" s="2"/>
      <c r="E15" s="2"/>
      <c r="F15" s="2"/>
      <c r="G15" s="2"/>
    </row>
    <row r="16" spans="1:13">
      <c r="A16" s="14" t="s">
        <v>6</v>
      </c>
      <c r="B16" s="18"/>
      <c r="C16" s="2"/>
      <c r="D16" s="2"/>
      <c r="E16" s="2"/>
      <c r="F16" s="2"/>
      <c r="G16" s="2"/>
    </row>
    <row r="17" spans="1:7">
      <c r="A17" s="14" t="s">
        <v>7</v>
      </c>
      <c r="B17" s="18"/>
      <c r="C17" s="2"/>
      <c r="D17" s="2"/>
      <c r="E17" s="2"/>
      <c r="F17" s="2"/>
      <c r="G17" s="2"/>
    </row>
    <row r="18" spans="1:7">
      <c r="A18" s="14" t="s">
        <v>8</v>
      </c>
      <c r="B18" s="17"/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6" t="s">
        <v>1</v>
      </c>
      <c r="B20" s="32"/>
      <c r="C20" s="32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28"/>
      <c r="B24" s="28"/>
      <c r="C24" s="28"/>
      <c r="D24" s="28"/>
      <c r="E24" s="28"/>
      <c r="F24" s="28"/>
      <c r="G24" s="28"/>
    </row>
  </sheetData>
  <mergeCells count="6">
    <mergeCell ref="A24:G24"/>
    <mergeCell ref="A1:G1"/>
    <mergeCell ref="A2:G2"/>
    <mergeCell ref="A3:G3"/>
    <mergeCell ref="A4:G5"/>
    <mergeCell ref="B20:C20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4"/>
  <sheetViews>
    <sheetView workbookViewId="0">
      <selection sqref="A1:G1"/>
    </sheetView>
  </sheetViews>
  <sheetFormatPr defaultRowHeight="15"/>
  <cols>
    <col min="1" max="1" width="13.140625" customWidth="1"/>
    <col min="2" max="3" width="12.140625" customWidth="1"/>
    <col min="5" max="5" width="12.28515625" customWidth="1"/>
    <col min="6" max="6" width="10.140625" bestFit="1" customWidth="1"/>
  </cols>
  <sheetData>
    <row r="1" spans="1:13">
      <c r="A1" s="24" t="s">
        <v>36</v>
      </c>
      <c r="B1" s="24"/>
      <c r="C1" s="24"/>
      <c r="D1" s="24"/>
      <c r="E1" s="24"/>
      <c r="F1" s="24"/>
      <c r="G1" s="24"/>
    </row>
    <row r="2" spans="1:13" ht="45" customHeight="1">
      <c r="A2" s="25" t="s">
        <v>37</v>
      </c>
      <c r="B2" s="25"/>
      <c r="C2" s="25"/>
      <c r="D2" s="25"/>
      <c r="E2" s="25"/>
      <c r="F2" s="25"/>
      <c r="G2" s="25"/>
      <c r="H2" s="12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2" t="s">
        <v>12</v>
      </c>
      <c r="G7" s="2"/>
    </row>
    <row r="8" spans="1:13">
      <c r="A8" s="8" t="s">
        <v>16</v>
      </c>
      <c r="B8" s="2"/>
      <c r="D8" s="13">
        <f>100000*0.55386</f>
        <v>55386</v>
      </c>
      <c r="E8" s="11"/>
      <c r="F8" s="11"/>
      <c r="G8" s="2"/>
    </row>
    <row r="9" spans="1:13">
      <c r="A9" s="4" t="s">
        <v>17</v>
      </c>
      <c r="B9" s="2"/>
      <c r="C9" s="2"/>
      <c r="D9" s="13">
        <f>5500*7.438734</f>
        <v>40913.037000000004</v>
      </c>
      <c r="E9" s="11"/>
      <c r="F9" s="11"/>
      <c r="G9" s="2"/>
    </row>
    <row r="10" spans="1:13" ht="15.75" thickBot="1">
      <c r="A10" s="2"/>
      <c r="B10" s="2"/>
      <c r="C10" s="2"/>
      <c r="D10" s="20">
        <f>SUM(D8:D9)</f>
        <v>96299.037000000011</v>
      </c>
      <c r="E10" s="11"/>
      <c r="F10" s="11"/>
      <c r="G10" s="2"/>
    </row>
    <row r="11" spans="1:13" ht="15.75" thickTop="1">
      <c r="A11" s="2"/>
      <c r="B11" s="2"/>
      <c r="C11" s="2"/>
      <c r="D11" s="2"/>
      <c r="E11" s="11"/>
      <c r="F11" s="11"/>
      <c r="G11" s="2"/>
    </row>
    <row r="12" spans="1:13">
      <c r="A12" s="7" t="s">
        <v>15</v>
      </c>
      <c r="B12" s="2"/>
      <c r="C12" s="2"/>
      <c r="D12" s="2"/>
      <c r="E12" s="2"/>
      <c r="F12" s="2"/>
      <c r="G12" s="2"/>
    </row>
    <row r="13" spans="1:13">
      <c r="A13" s="14" t="s">
        <v>3</v>
      </c>
      <c r="B13" s="21" t="s">
        <v>9</v>
      </c>
      <c r="C13" s="4"/>
      <c r="D13" s="2"/>
      <c r="E13" s="2"/>
      <c r="F13" s="2"/>
      <c r="G13" s="2"/>
    </row>
    <row r="14" spans="1:13">
      <c r="A14" s="14" t="s">
        <v>4</v>
      </c>
      <c r="B14" s="16">
        <f>6%/2</f>
        <v>0.03</v>
      </c>
      <c r="C14" s="2"/>
      <c r="D14" s="2"/>
      <c r="E14" s="2"/>
      <c r="F14" s="2"/>
      <c r="G14" s="2"/>
    </row>
    <row r="15" spans="1:13">
      <c r="A15" s="14" t="s">
        <v>5</v>
      </c>
      <c r="B15" s="17">
        <f>10*2</f>
        <v>20</v>
      </c>
      <c r="C15" s="2"/>
      <c r="D15" s="2"/>
      <c r="E15" s="2"/>
      <c r="F15" s="2"/>
      <c r="G15" s="2"/>
    </row>
    <row r="16" spans="1:13">
      <c r="A16" s="14" t="s">
        <v>6</v>
      </c>
      <c r="B16" s="18">
        <v>-2750</v>
      </c>
      <c r="C16" s="2"/>
      <c r="D16" s="2"/>
      <c r="E16" s="2"/>
      <c r="F16" s="2"/>
      <c r="G16" s="2"/>
    </row>
    <row r="17" spans="1:7">
      <c r="A17" s="14" t="s">
        <v>7</v>
      </c>
      <c r="B17" s="18">
        <v>-100000</v>
      </c>
      <c r="C17" s="2"/>
      <c r="D17" s="2"/>
      <c r="E17" s="2"/>
      <c r="F17" s="2"/>
      <c r="G17" s="2"/>
    </row>
    <row r="18" spans="1:7">
      <c r="A18" s="14" t="s">
        <v>8</v>
      </c>
      <c r="B18" s="17">
        <v>0</v>
      </c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6" t="s">
        <v>1</v>
      </c>
      <c r="B20" s="32">
        <f>PV(B14,B15,B16,B17,B18)</f>
        <v>96280.631284886127</v>
      </c>
      <c r="C20" s="32"/>
      <c r="D20" s="4" t="s">
        <v>10</v>
      </c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28"/>
      <c r="B24" s="28"/>
      <c r="C24" s="28"/>
      <c r="D24" s="28"/>
      <c r="E24" s="28"/>
      <c r="F24" s="28"/>
      <c r="G24" s="28"/>
    </row>
  </sheetData>
  <mergeCells count="6">
    <mergeCell ref="A24:G24"/>
    <mergeCell ref="A1:G1"/>
    <mergeCell ref="A2:G2"/>
    <mergeCell ref="A3:G3"/>
    <mergeCell ref="A4:G5"/>
    <mergeCell ref="B20:C20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2"/>
  <sheetViews>
    <sheetView workbookViewId="0">
      <selection sqref="A1:G1"/>
    </sheetView>
  </sheetViews>
  <sheetFormatPr defaultRowHeight="15"/>
  <cols>
    <col min="1" max="1" width="13.140625" style="11" customWidth="1"/>
    <col min="2" max="3" width="12.140625" style="11" customWidth="1"/>
    <col min="4" max="4" width="9.140625" style="11"/>
    <col min="5" max="5" width="12.28515625" style="11" customWidth="1"/>
    <col min="6" max="16384" width="9.140625" style="11"/>
  </cols>
  <sheetData>
    <row r="1" spans="1:13">
      <c r="A1" s="24" t="s">
        <v>39</v>
      </c>
      <c r="B1" s="24"/>
      <c r="C1" s="24"/>
      <c r="D1" s="24"/>
      <c r="E1" s="24"/>
      <c r="F1" s="24"/>
      <c r="G1" s="24"/>
    </row>
    <row r="2" spans="1:13" ht="45" customHeight="1">
      <c r="A2" s="25" t="s">
        <v>26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2" t="s">
        <v>12</v>
      </c>
      <c r="B7" s="2"/>
      <c r="C7" s="2"/>
      <c r="D7" s="2"/>
      <c r="E7" s="2"/>
      <c r="F7" s="2"/>
      <c r="G7" s="2"/>
    </row>
    <row r="8" spans="1:13">
      <c r="A8" s="8" t="s">
        <v>16</v>
      </c>
      <c r="B8" s="2"/>
      <c r="D8" s="13"/>
      <c r="E8" s="2"/>
      <c r="F8" s="2"/>
      <c r="G8" s="2"/>
    </row>
    <row r="9" spans="1:13">
      <c r="A9" s="4" t="s">
        <v>17</v>
      </c>
      <c r="B9" s="2"/>
      <c r="C9" s="2"/>
      <c r="D9" s="13"/>
      <c r="E9" s="2"/>
      <c r="F9" s="2"/>
      <c r="G9" s="2"/>
    </row>
    <row r="10" spans="1:13" ht="15.75" thickBot="1">
      <c r="A10" s="2"/>
      <c r="B10" s="2"/>
      <c r="C10" s="2"/>
      <c r="D10" s="20"/>
      <c r="E10" s="2"/>
      <c r="F10" s="2"/>
      <c r="G10" s="2"/>
    </row>
    <row r="11" spans="1:13" ht="15.75" thickTop="1">
      <c r="A11" s="2"/>
      <c r="B11" s="2"/>
      <c r="C11" s="2"/>
      <c r="D11" s="2"/>
      <c r="E11" s="2"/>
      <c r="F11" s="2"/>
      <c r="G11" s="2"/>
    </row>
    <row r="12" spans="1:13">
      <c r="A12" s="7" t="s">
        <v>14</v>
      </c>
      <c r="B12" s="2"/>
      <c r="C12" s="2"/>
      <c r="D12" s="2"/>
      <c r="E12" s="2"/>
      <c r="F12" s="2"/>
      <c r="G12" s="2"/>
    </row>
    <row r="13" spans="1:13">
      <c r="A13" s="14" t="s">
        <v>3</v>
      </c>
      <c r="B13" s="21"/>
      <c r="C13" s="2"/>
      <c r="D13" s="2"/>
      <c r="E13" s="2"/>
      <c r="F13" s="2"/>
      <c r="G13" s="2"/>
    </row>
    <row r="14" spans="1:13">
      <c r="A14" s="14" t="s">
        <v>4</v>
      </c>
      <c r="B14" s="16"/>
      <c r="C14" s="2"/>
      <c r="D14" s="2"/>
      <c r="E14" s="2"/>
      <c r="F14" s="2"/>
      <c r="G14" s="2"/>
    </row>
    <row r="15" spans="1:13">
      <c r="A15" s="14" t="s">
        <v>5</v>
      </c>
      <c r="B15" s="17"/>
      <c r="C15" s="2"/>
      <c r="D15" s="2"/>
      <c r="E15" s="2"/>
      <c r="F15" s="2"/>
      <c r="G15" s="2"/>
    </row>
    <row r="16" spans="1:13">
      <c r="A16" s="14" t="s">
        <v>6</v>
      </c>
      <c r="B16" s="18"/>
      <c r="C16" s="2"/>
      <c r="D16" s="2"/>
      <c r="E16" s="2"/>
      <c r="F16" s="2"/>
      <c r="G16" s="2"/>
    </row>
    <row r="17" spans="1:7">
      <c r="A17" s="14" t="s">
        <v>7</v>
      </c>
      <c r="B17" s="18"/>
      <c r="C17" s="2"/>
      <c r="D17" s="2"/>
      <c r="E17" s="2"/>
      <c r="F17" s="2"/>
      <c r="G17" s="2"/>
    </row>
    <row r="18" spans="1:7">
      <c r="A18" s="14" t="s">
        <v>8</v>
      </c>
      <c r="B18" s="17"/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1" t="s">
        <v>1</v>
      </c>
      <c r="B20" s="32"/>
      <c r="C20" s="32"/>
      <c r="D20" s="4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A22" s="28"/>
      <c r="B22" s="28"/>
      <c r="C22" s="28"/>
      <c r="D22" s="28"/>
      <c r="E22" s="28"/>
      <c r="F22" s="28"/>
      <c r="G22" s="28"/>
    </row>
  </sheetData>
  <mergeCells count="6">
    <mergeCell ref="A22:G22"/>
    <mergeCell ref="A1:G1"/>
    <mergeCell ref="A2:G2"/>
    <mergeCell ref="A3:G3"/>
    <mergeCell ref="A4:G5"/>
    <mergeCell ref="B20:C20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"/>
  <sheetViews>
    <sheetView workbookViewId="0">
      <selection activeCell="L27" sqref="L27"/>
    </sheetView>
  </sheetViews>
  <sheetFormatPr defaultRowHeight="15"/>
  <cols>
    <col min="1" max="1" width="13.140625" customWidth="1"/>
    <col min="2" max="3" width="12.140625" customWidth="1"/>
    <col min="5" max="5" width="12.28515625" customWidth="1"/>
  </cols>
  <sheetData>
    <row r="1" spans="1:13">
      <c r="A1" s="24" t="s">
        <v>38</v>
      </c>
      <c r="B1" s="24"/>
      <c r="C1" s="24"/>
      <c r="D1" s="24"/>
      <c r="E1" s="24"/>
      <c r="F1" s="24"/>
      <c r="G1" s="24"/>
    </row>
    <row r="2" spans="1:13" ht="45" customHeight="1">
      <c r="A2" s="25" t="s">
        <v>26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2" t="s">
        <v>12</v>
      </c>
      <c r="B7" s="2"/>
      <c r="C7" s="2"/>
      <c r="D7" s="2"/>
      <c r="E7" s="2"/>
      <c r="F7" s="2"/>
      <c r="G7" s="2"/>
    </row>
    <row r="8" spans="1:13">
      <c r="A8" s="8" t="s">
        <v>16</v>
      </c>
      <c r="B8" s="2"/>
      <c r="D8" s="13">
        <f>50000*0.70496</f>
        <v>35248</v>
      </c>
      <c r="E8" s="2"/>
      <c r="F8" s="2"/>
      <c r="G8" s="2"/>
    </row>
    <row r="9" spans="1:13">
      <c r="A9" s="4" t="s">
        <v>17</v>
      </c>
      <c r="B9" s="2"/>
      <c r="C9" s="2"/>
      <c r="D9" s="13">
        <f>4000*4.91732</f>
        <v>19669.28</v>
      </c>
      <c r="E9" s="2"/>
      <c r="F9" s="2"/>
      <c r="G9" s="2"/>
    </row>
    <row r="10" spans="1:13" ht="15.75" thickBot="1">
      <c r="A10" s="2"/>
      <c r="B10" s="2"/>
      <c r="C10" s="2"/>
      <c r="D10" s="20">
        <f>SUM(D8:D9)</f>
        <v>54917.279999999999</v>
      </c>
      <c r="E10" s="2"/>
      <c r="F10" s="2"/>
      <c r="G10" s="2"/>
    </row>
    <row r="11" spans="1:13" ht="15.75" thickTop="1">
      <c r="A11" s="2"/>
      <c r="B11" s="2"/>
      <c r="C11" s="2"/>
      <c r="D11" s="2"/>
      <c r="E11" s="2"/>
      <c r="F11" s="2"/>
      <c r="G11" s="2"/>
    </row>
    <row r="12" spans="1:13">
      <c r="A12" s="7" t="s">
        <v>14</v>
      </c>
      <c r="B12" s="2"/>
      <c r="C12" s="2"/>
      <c r="D12" s="2"/>
      <c r="E12" s="2"/>
      <c r="F12" s="2"/>
      <c r="G12" s="2"/>
    </row>
    <row r="13" spans="1:13">
      <c r="A13" s="14" t="s">
        <v>3</v>
      </c>
      <c r="B13" s="21" t="s">
        <v>9</v>
      </c>
      <c r="C13" s="2"/>
      <c r="D13" s="2"/>
      <c r="E13" s="2"/>
      <c r="F13" s="2"/>
      <c r="G13" s="2"/>
    </row>
    <row r="14" spans="1:13">
      <c r="A14" s="14" t="s">
        <v>4</v>
      </c>
      <c r="B14" s="16">
        <v>0.06</v>
      </c>
      <c r="C14" s="2"/>
      <c r="D14" s="2"/>
      <c r="E14" s="2"/>
      <c r="F14" s="2"/>
      <c r="G14" s="2"/>
    </row>
    <row r="15" spans="1:13">
      <c r="A15" s="14" t="s">
        <v>5</v>
      </c>
      <c r="B15" s="17">
        <v>6</v>
      </c>
      <c r="C15" s="2"/>
      <c r="D15" s="2"/>
      <c r="E15" s="2"/>
      <c r="F15" s="2"/>
      <c r="G15" s="2"/>
    </row>
    <row r="16" spans="1:13">
      <c r="A16" s="14" t="s">
        <v>6</v>
      </c>
      <c r="B16" s="18">
        <v>-4000</v>
      </c>
      <c r="C16" s="2"/>
      <c r="D16" s="2"/>
      <c r="E16" s="2"/>
      <c r="F16" s="2"/>
      <c r="G16" s="2"/>
    </row>
    <row r="17" spans="1:7">
      <c r="A17" s="14" t="s">
        <v>7</v>
      </c>
      <c r="B17" s="18">
        <v>-50000</v>
      </c>
      <c r="C17" s="2"/>
      <c r="D17" s="2"/>
      <c r="E17" s="2"/>
      <c r="F17" s="2"/>
      <c r="G17" s="2"/>
    </row>
    <row r="18" spans="1:7">
      <c r="A18" s="14" t="s">
        <v>8</v>
      </c>
      <c r="B18" s="17">
        <v>0</v>
      </c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1" t="s">
        <v>1</v>
      </c>
      <c r="B20" s="32">
        <f>PV(B14,B15,B16,B17,B18)</f>
        <v>54917.324326005401</v>
      </c>
      <c r="C20" s="32"/>
      <c r="D20" s="4" t="s">
        <v>10</v>
      </c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A22" s="28"/>
      <c r="B22" s="28"/>
      <c r="C22" s="28"/>
      <c r="D22" s="28"/>
      <c r="E22" s="28"/>
      <c r="F22" s="28"/>
      <c r="G22" s="28"/>
    </row>
  </sheetData>
  <mergeCells count="6">
    <mergeCell ref="A1:G1"/>
    <mergeCell ref="A2:G2"/>
    <mergeCell ref="B20:C20"/>
    <mergeCell ref="A22:G22"/>
    <mergeCell ref="A3:G3"/>
    <mergeCell ref="A4:G5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0"/>
  <sheetViews>
    <sheetView workbookViewId="0">
      <selection activeCell="J17" sqref="J17"/>
    </sheetView>
  </sheetViews>
  <sheetFormatPr defaultRowHeight="15"/>
  <cols>
    <col min="1" max="1" width="13.140625" style="11" customWidth="1"/>
    <col min="2" max="3" width="12.140625" style="11" customWidth="1"/>
    <col min="4" max="4" width="12.7109375" style="11" bestFit="1" customWidth="1"/>
    <col min="5" max="5" width="12.28515625" style="11" customWidth="1"/>
    <col min="6" max="6" width="12.7109375" style="11" bestFit="1" customWidth="1"/>
    <col min="7" max="16384" width="9.140625" style="11"/>
  </cols>
  <sheetData>
    <row r="1" spans="1:13">
      <c r="A1" s="24" t="s">
        <v>40</v>
      </c>
      <c r="B1" s="24"/>
      <c r="C1" s="24"/>
      <c r="D1" s="24"/>
      <c r="E1" s="24"/>
      <c r="F1" s="24"/>
      <c r="G1" s="24"/>
    </row>
    <row r="2" spans="1:13" ht="44.25" customHeight="1">
      <c r="A2" s="25" t="s">
        <v>41</v>
      </c>
      <c r="B2" s="25"/>
      <c r="C2" s="25"/>
      <c r="D2" s="25"/>
      <c r="E2" s="25"/>
      <c r="F2" s="25"/>
      <c r="G2" s="25"/>
      <c r="I2" s="3"/>
      <c r="J2" s="3"/>
      <c r="K2" s="3"/>
      <c r="L2" s="3"/>
      <c r="M2" s="3"/>
    </row>
    <row r="3" spans="1:13">
      <c r="A3" s="29"/>
      <c r="B3" s="29"/>
      <c r="C3" s="29"/>
      <c r="D3" s="29"/>
      <c r="E3" s="29"/>
      <c r="F3" s="29"/>
      <c r="G3" s="29"/>
    </row>
    <row r="4" spans="1:13">
      <c r="A4" s="26" t="s">
        <v>2</v>
      </c>
      <c r="B4" s="26"/>
      <c r="C4" s="26"/>
      <c r="D4" s="26"/>
      <c r="E4" s="26"/>
      <c r="F4" s="26"/>
      <c r="G4" s="26"/>
    </row>
    <row r="5" spans="1:13">
      <c r="A5" s="26"/>
      <c r="B5" s="26"/>
      <c r="C5" s="26"/>
      <c r="D5" s="26"/>
      <c r="E5" s="26"/>
      <c r="F5" s="26"/>
      <c r="G5" s="26"/>
    </row>
    <row r="6" spans="1:13">
      <c r="A6" s="2"/>
      <c r="B6" s="2"/>
      <c r="C6" s="2"/>
      <c r="D6" s="2"/>
      <c r="E6" s="2"/>
      <c r="F6" s="2"/>
      <c r="G6" s="2"/>
    </row>
    <row r="7" spans="1:13">
      <c r="A7" s="6" t="s">
        <v>19</v>
      </c>
      <c r="B7" s="2"/>
      <c r="C7" s="2"/>
      <c r="D7" s="2"/>
      <c r="E7" s="2"/>
      <c r="F7" s="2"/>
      <c r="G7" s="2"/>
    </row>
    <row r="8" spans="1:13">
      <c r="A8" s="4" t="s">
        <v>20</v>
      </c>
      <c r="B8" s="2"/>
      <c r="C8" s="2"/>
      <c r="D8" s="22"/>
      <c r="E8" s="2"/>
      <c r="F8" s="2"/>
      <c r="G8" s="2"/>
    </row>
    <row r="9" spans="1:13">
      <c r="A9" s="2"/>
      <c r="B9" s="2"/>
      <c r="C9" s="2"/>
      <c r="D9" s="2"/>
      <c r="E9" s="2"/>
      <c r="F9" s="2"/>
      <c r="G9" s="2"/>
    </row>
    <row r="10" spans="1:13">
      <c r="A10" s="5" t="s">
        <v>18</v>
      </c>
      <c r="B10" s="2"/>
      <c r="C10" s="2"/>
      <c r="D10" s="2"/>
      <c r="E10" s="2"/>
      <c r="F10" s="2"/>
      <c r="G10" s="2"/>
    </row>
    <row r="11" spans="1:13">
      <c r="A11" s="14" t="s">
        <v>3</v>
      </c>
      <c r="B11" s="21"/>
      <c r="C11" s="2"/>
      <c r="D11" s="2"/>
      <c r="E11" s="2"/>
      <c r="F11" s="2"/>
      <c r="G11" s="2"/>
    </row>
    <row r="12" spans="1:13">
      <c r="A12" s="14" t="s">
        <v>4</v>
      </c>
      <c r="B12" s="16"/>
      <c r="C12" s="2"/>
      <c r="D12" s="2"/>
      <c r="E12" s="2"/>
      <c r="F12" s="2"/>
      <c r="G12" s="2"/>
    </row>
    <row r="13" spans="1:13">
      <c r="A13" s="14" t="s">
        <v>5</v>
      </c>
      <c r="B13" s="17"/>
      <c r="C13" s="2"/>
      <c r="D13" s="2"/>
      <c r="E13" s="2"/>
      <c r="F13" s="2"/>
      <c r="G13" s="2"/>
    </row>
    <row r="14" spans="1:13">
      <c r="A14" s="14" t="s">
        <v>6</v>
      </c>
      <c r="B14" s="18"/>
      <c r="C14" s="2"/>
      <c r="D14" s="2"/>
      <c r="E14" s="2"/>
      <c r="F14" s="2"/>
      <c r="G14" s="2"/>
    </row>
    <row r="15" spans="1:13">
      <c r="A15" s="14" t="s">
        <v>7</v>
      </c>
      <c r="B15" s="17"/>
      <c r="C15" s="2"/>
      <c r="D15" s="2"/>
      <c r="E15" s="2"/>
      <c r="F15" s="2"/>
      <c r="G15" s="2"/>
    </row>
    <row r="16" spans="1:13">
      <c r="A16" s="14" t="s">
        <v>8</v>
      </c>
      <c r="B16" s="17"/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6" t="s">
        <v>1</v>
      </c>
      <c r="B18" s="32"/>
      <c r="C18" s="32"/>
      <c r="D18" s="4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8"/>
      <c r="B20" s="28"/>
      <c r="C20" s="28"/>
      <c r="D20" s="28"/>
      <c r="E20" s="28"/>
      <c r="F20" s="28"/>
      <c r="G20" s="28"/>
    </row>
  </sheetData>
  <mergeCells count="6">
    <mergeCell ref="A20:G20"/>
    <mergeCell ref="A1:G1"/>
    <mergeCell ref="A2:G2"/>
    <mergeCell ref="A3:G3"/>
    <mergeCell ref="A4:G5"/>
    <mergeCell ref="B18:C1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BE3-13</vt:lpstr>
      <vt:lpstr>BE3-13 Solution</vt:lpstr>
      <vt:lpstr>BE3-14</vt:lpstr>
      <vt:lpstr>BE3-14 Solution</vt:lpstr>
      <vt:lpstr>BE3-19</vt:lpstr>
      <vt:lpstr>BE3-19 Solution</vt:lpstr>
      <vt:lpstr>BE3-20</vt:lpstr>
      <vt:lpstr>BE3-20 Solution</vt:lpstr>
      <vt:lpstr>BE3-21</vt:lpstr>
      <vt:lpstr>BE3-21 Solution</vt:lpstr>
      <vt:lpstr>BE3-22</vt:lpstr>
      <vt:lpstr>BE3-22 Solution</vt:lpstr>
    </vt:vector>
  </TitlesOfParts>
  <Company>TELUS Communications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Ketan Parmar</dc:creator>
  <cp:lastModifiedBy>Cecile</cp:lastModifiedBy>
  <dcterms:created xsi:type="dcterms:W3CDTF">2015-07-30T23:35:29Z</dcterms:created>
  <dcterms:modified xsi:type="dcterms:W3CDTF">2018-11-03T16:07:46Z</dcterms:modified>
</cp:coreProperties>
</file>