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defaultThemeVersion="124226"/>
  <mc:AlternateContent xmlns:mc="http://schemas.openxmlformats.org/markup-compatibility/2006">
    <mc:Choice Requires="x15">
      <x15ac:absPath xmlns:x15ac="http://schemas.microsoft.com/office/spreadsheetml/2010/11/ac" url="C:\Users\Cecile\data\WIP\Kieso 12th\Other small tasks\Excel Templates\Instructor\"/>
    </mc:Choice>
  </mc:AlternateContent>
  <xr:revisionPtr revIDLastSave="0" documentId="13_ncr:1_{5179D7EB-6960-405F-B6ED-1A833F3047D1}" xr6:coauthVersionLast="37" xr6:coauthVersionMax="37" xr10:uidLastSave="{00000000-0000-0000-0000-000000000000}"/>
  <bookViews>
    <workbookView xWindow="0" yWindow="0" windowWidth="28800" windowHeight="11925" tabRatio="896" xr2:uid="{00000000-000D-0000-FFFF-FFFF00000000}"/>
  </bookViews>
  <sheets>
    <sheet name="E13-2" sheetId="56" r:id="rId1"/>
    <sheet name="E13-2 Solution" sheetId="43" r:id="rId2"/>
    <sheet name="E13-12" sheetId="57" r:id="rId3"/>
    <sheet name="E13-12 Solution" sheetId="26" r:id="rId4"/>
    <sheet name="P13-2" sheetId="60" r:id="rId5"/>
    <sheet name="P13-2 Solution" sheetId="48" r:id="rId6"/>
  </sheets>
  <calcPr calcId="162913"/>
</workbook>
</file>

<file path=xl/calcChain.xml><?xml version="1.0" encoding="utf-8"?>
<calcChain xmlns="http://schemas.openxmlformats.org/spreadsheetml/2006/main">
  <c r="D71" i="48" l="1"/>
  <c r="D72" i="48"/>
  <c r="D68" i="48"/>
  <c r="D67" i="48"/>
  <c r="D84" i="48"/>
  <c r="B94" i="48" l="1"/>
  <c r="C90" i="48"/>
  <c r="D90" i="48" s="1"/>
  <c r="E84" i="48"/>
  <c r="E80" i="48"/>
  <c r="E72" i="48"/>
  <c r="E68" i="48"/>
  <c r="D60" i="48"/>
  <c r="E60" i="48" s="1"/>
  <c r="E56" i="48"/>
  <c r="G46" i="48"/>
  <c r="G42" i="48"/>
  <c r="G39" i="48"/>
  <c r="B23" i="48"/>
  <c r="B33" i="48"/>
  <c r="B13" i="48"/>
  <c r="C9" i="48"/>
  <c r="D47" i="26"/>
  <c r="D50" i="26" s="1"/>
  <c r="B50" i="26"/>
  <c r="G40" i="26"/>
  <c r="G36" i="26"/>
  <c r="G28" i="26"/>
  <c r="G23" i="26"/>
  <c r="G15" i="26"/>
  <c r="D39" i="43"/>
  <c r="D35" i="43"/>
  <c r="D33" i="43"/>
  <c r="F27" i="43"/>
  <c r="G28" i="43" s="1"/>
  <c r="F23" i="43"/>
  <c r="G24" i="43" s="1"/>
  <c r="D9" i="48" l="1"/>
  <c r="E90" i="48" l="1"/>
  <c r="E9" i="48"/>
  <c r="C10" i="48" s="1"/>
  <c r="C91" i="48" l="1"/>
  <c r="D10" i="48"/>
  <c r="E10" i="48" l="1"/>
  <c r="E91" i="48" l="1"/>
  <c r="C11" i="48"/>
  <c r="C92" i="48" l="1"/>
  <c r="D11" i="48"/>
  <c r="E11" i="48" l="1"/>
  <c r="E92" i="48" l="1"/>
  <c r="C12" i="48"/>
  <c r="C93" i="48" l="1"/>
  <c r="D12" i="48"/>
  <c r="C13" i="48"/>
  <c r="C94" i="48" l="1"/>
  <c r="D13" i="48"/>
  <c r="E12" i="48"/>
  <c r="D94" i="48" l="1"/>
  <c r="E93" i="48"/>
</calcChain>
</file>

<file path=xl/sharedStrings.xml><?xml version="1.0" encoding="utf-8"?>
<sst xmlns="http://schemas.openxmlformats.org/spreadsheetml/2006/main" count="266" uniqueCount="113">
  <si>
    <t>Sept. 1</t>
  </si>
  <si>
    <t>Journal entry to classify into proper accounts</t>
  </si>
  <si>
    <t>Year-end  amortization</t>
  </si>
  <si>
    <t>Date</t>
  </si>
  <si>
    <t>Debit</t>
  </si>
  <si>
    <t>Credit</t>
  </si>
  <si>
    <t>Solution: E13-2 (LO 3) Accounts and Notes Payable</t>
  </si>
  <si>
    <t>Oct. 1  Issued a $50,000, 12-month, 8% note to Orion in payment of Darby’s account.</t>
  </si>
  <si>
    <t>Sept. 1 Purchased inventory from Orion Ltd. on account for $50,000. Darby uses a periodic inventory system and records purchases using the gross method of accounting for purchase discounts.</t>
  </si>
  <si>
    <t>Oct. 1  Borrowed $75,000 from the bank by signing a 12-month, non–interest-bearing $81,000 note.</t>
  </si>
  <si>
    <r>
      <t xml:space="preserve">Instructions:
</t>
    </r>
    <r>
      <rPr>
        <sz val="10"/>
        <rFont val="Arial"/>
        <family val="2"/>
      </rPr>
      <t>a) Prepare journal entries for the selected transactions above.</t>
    </r>
  </si>
  <si>
    <t>Purchases</t>
  </si>
  <si>
    <t>Accounts Payable</t>
  </si>
  <si>
    <t>Notes Payable</t>
  </si>
  <si>
    <t>Cash</t>
  </si>
  <si>
    <t>Oct. 1</t>
  </si>
  <si>
    <t>Dec. 31</t>
  </si>
  <si>
    <t>Interest Expense</t>
  </si>
  <si>
    <t>Interest Payable</t>
  </si>
  <si>
    <t>(50,000 x 8% x 3/12)</t>
  </si>
  <si>
    <t>[($81,000 – $75,000) X 3/12]</t>
  </si>
  <si>
    <t>(1)</t>
  </si>
  <si>
    <t>Note Payable</t>
  </si>
  <si>
    <t>(2)</t>
  </si>
  <si>
    <t>Note payable at issuance</t>
  </si>
  <si>
    <t>Interest accrued</t>
  </si>
  <si>
    <t>Note payable balance</t>
  </si>
  <si>
    <t>Note payable</t>
  </si>
  <si>
    <t>Interest payable</t>
  </si>
  <si>
    <t>E13-2 (LO 3) Accounts and Notes Payable</t>
  </si>
  <si>
    <t>Solution: E13-12 (LO 4) Compensated Absences - Vacation and Sick Pay)</t>
  </si>
  <si>
    <t>Refer to the data in E13-11 and assume instead that Mustafa Limited has chosen not to recognize paid sick leave until it is used, and has chosen to accrue vacation time at expected future rates of pay without discounting. Mustafa uses the following projected rates to accrue vacation time:</t>
  </si>
  <si>
    <t>Year in which vacation time was earned</t>
  </si>
  <si>
    <t>Projected Future Pay Rates Used to Accrue Vacation Pay</t>
  </si>
  <si>
    <t>$20.75 per hour</t>
  </si>
  <si>
    <t>$21.60 per hour</t>
  </si>
  <si>
    <t>To accrue the expense and liability for vacations:</t>
  </si>
  <si>
    <t>Salaries and Wages Expense</t>
  </si>
  <si>
    <t>Vacation Wages Payable</t>
  </si>
  <si>
    <t>To record vacation time paid:</t>
  </si>
  <si>
    <t>No entry</t>
  </si>
  <si>
    <t>Salaries and Wages Expense (1)</t>
  </si>
  <si>
    <t>Salaries and Wages Expense  (2)</t>
  </si>
  <si>
    <t>Vacation Wages Payable  (3)</t>
  </si>
  <si>
    <t>Cash  (4)</t>
  </si>
  <si>
    <t>To record sick time paid</t>
  </si>
  <si>
    <t>Salaries and Wages Expense (2)</t>
  </si>
  <si>
    <t xml:space="preserve">(1) 9 employees X $20.00/hr. X 8 hrs./day X   4 days = $5,760
(2) 9 employees X $21.00/hr. X 8 hrs./day X   5 days = $7,560
</t>
  </si>
  <si>
    <t>Accrued liability at year-end (vacation pay only):</t>
  </si>
  <si>
    <t>Jan. 1 balance</t>
  </si>
  <si>
    <t>+ accrued</t>
  </si>
  <si>
    <t>- paid</t>
  </si>
  <si>
    <t>Dec. 31 balance</t>
  </si>
  <si>
    <r>
      <t xml:space="preserve">(1) 9 employees X $20.75/hr. X 8 hrs./day X 10 days = $14,940
(2) 9 employees X $20.75/hr. X 8 hrs./day X 1 day    = $  1,494
    9 employees X $21.60/hr. X 8 hrs./day X 10 days  =   </t>
    </r>
    <r>
      <rPr>
        <u/>
        <sz val="10"/>
        <color theme="1"/>
        <rFont val="Arial"/>
        <family val="2"/>
      </rPr>
      <t>15,552</t>
    </r>
    <r>
      <rPr>
        <sz val="10"/>
        <color theme="1"/>
        <rFont val="Arial"/>
        <family val="2"/>
      </rPr>
      <t xml:space="preserve">
                                                                                $17,046
</t>
    </r>
  </si>
  <si>
    <t>E13-12 (LO 4) Compensated Absences - Vacation and Sick Pay)</t>
  </si>
  <si>
    <t>Solution: P13-2</t>
  </si>
  <si>
    <t>Payment</t>
  </si>
  <si>
    <t>Interest (5%)</t>
  </si>
  <si>
    <t>Principal repayment</t>
  </si>
  <si>
    <t>Carrying Amount of Note</t>
  </si>
  <si>
    <t>Jan. 1, 2020</t>
  </si>
  <si>
    <t>Jan. 1, 2021</t>
  </si>
  <si>
    <t>Total</t>
  </si>
  <si>
    <t>Using a financial calculator:</t>
  </si>
  <si>
    <t>PV</t>
  </si>
  <si>
    <t>I</t>
  </si>
  <si>
    <t>N</t>
  </si>
  <si>
    <t>PMT</t>
  </si>
  <si>
    <t>FV</t>
  </si>
  <si>
    <t>Type</t>
  </si>
  <si>
    <t>?</t>
  </si>
  <si>
    <t>Yields $85,000</t>
  </si>
  <si>
    <t>Using Excel:</t>
  </si>
  <si>
    <t>Yields 5%</t>
  </si>
  <si>
    <t>Excel:</t>
  </si>
  <si>
    <t>Excel formula =RATE(nper,pmt,pv,fv,type)</t>
  </si>
  <si>
    <t>Excel formula =PV(rate,nper,pmt,fv,type)</t>
  </si>
  <si>
    <t>Equipment</t>
  </si>
  <si>
    <t>Bian Inc.</t>
  </si>
  <si>
    <t>Statement of Financial Position (partial)</t>
  </si>
  <si>
    <t>Current Liabilities:</t>
  </si>
  <si>
    <t>Current portion of long-term note payable</t>
  </si>
  <si>
    <t>Long-term Liabilities:</t>
  </si>
  <si>
    <t>Less: current portion</t>
  </si>
  <si>
    <t>Interest Payable*</t>
  </si>
  <si>
    <t>*$4,250 * 6/12 = $2,125</t>
  </si>
  <si>
    <t>f) If the repayments in the note had been a fixed principal repayment each year, what would have been the amount of the annual principal payment? Prepare the debt amortization schedule for the note over its term.</t>
  </si>
  <si>
    <t>The fixed principal payments for each year would have been in the amount of $21,250 ($85,000 ÷ 4).</t>
  </si>
  <si>
    <t>The highest interest costs are incurred with the fixed payment terms in part (a).</t>
  </si>
  <si>
    <t>g) Compare the interest costs for the term of the note with fixed payments in part (a) and with fixed principal repayment in part (f). Which has the highest interest costs?</t>
  </si>
  <si>
    <t>h) You are the lender. Would you rather negotiate a note with fixed principal payments or fixed payments? Why?</t>
  </si>
  <si>
    <t>P13-2</t>
  </si>
  <si>
    <t>Jan. 1, 2022</t>
  </si>
  <si>
    <t>d) Prepare the statement of financial position presentation of the note at December 31, 2021 and any interest outstanding.</t>
  </si>
  <si>
    <t>December 31, 2021</t>
  </si>
  <si>
    <t>The following are selected 2020 transactions for Darby Corporation</t>
  </si>
  <si>
    <t>b) Prepare adjusting entries at December 31, 2020.</t>
  </si>
  <si>
    <t>c) Calculate the net liability, in total, to be reported on the December 31, 2020 statement of financial position for (1) the interest-bearing note, and (2) the non–interest-bearing note.</t>
  </si>
  <si>
    <t>Bian Inc. financed the purchase of equipment costing $85,000 on January 1, 2020 using a note payable. The
note requires Bian to make annual $23,971 payments of blended interest and principal on January 1 of the following
four years, beginning January 1, 2021. The note bears interest at the rate of 5%.</t>
  </si>
  <si>
    <t>b)  Prepare the journal entry(ies) that are required for the year ended December 31, 2020 and the first instalment payment on January 1, 2021.</t>
  </si>
  <si>
    <t>Jan. 1 2020</t>
  </si>
  <si>
    <t>Dec. 31, 2020</t>
  </si>
  <si>
    <t>c)  Prepare the statement of financial position presentation of the note at December 31, 2020 (include both the current and long-term portions) and any interest outstanding.</t>
  </si>
  <si>
    <t>December 31, 2020</t>
  </si>
  <si>
    <t>e) Redo part (c) assuming that the equipment was purchased on July 1, 2020 and the payments are due beginning July 1, 2021.</t>
  </si>
  <si>
    <t>Instructions:
a) Prepare the journal entry(ies) to record the transactions related to vacation entitlement during 2019 and 2020.</t>
  </si>
  <si>
    <t>b) Prepare the journal entry(ies) to record the transactions related to sick days during 2019 and 2020.</t>
  </si>
  <si>
    <t>c) Calculate the amounts of any liability for vacation pay and sick days that should be reported on the statement of
financial position at December 31, 2019 and 2020.</t>
  </si>
  <si>
    <t>(1) 9 employees X $20.75/hr. X 8 hrs./day X 10 days = $19,940
(2) 9 employees X $21.60/hr. X 8 hrs./day X 10 days = $15,552
(3) 9 employees X $20.75/hr. X 8 hrs./day X   9 days = $13,446
(4) 9 employees X $21.00/hr. X 8 hrs./day X   9 days = $13,608</t>
  </si>
  <si>
    <r>
      <t>Instructions:</t>
    </r>
    <r>
      <rPr>
        <b/>
        <sz val="10"/>
        <rFont val="Arial"/>
        <family val="2"/>
      </rPr>
      <t xml:space="preserve">
</t>
    </r>
    <r>
      <rPr>
        <sz val="10"/>
        <rFont val="Arial"/>
        <family val="2"/>
      </rPr>
      <t>a) Prepare the debt amortization schedule for the note over its term. Using a financial calculator or Excel, prove that the blended payment will cost Bian Inc. 5%. Round amounts to the nearest dollar.</t>
    </r>
  </si>
  <si>
    <t>Jan. 1, 2023</t>
  </si>
  <si>
    <t>Jan. 1, 2024</t>
  </si>
  <si>
    <t>As a lender, I would prefer to negotiate a fixed payment for the terms of repayment as I would yield the higher return on the loan.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</si>
</sst>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quot;$&quot;#,##0;[Red]\-&quot;$&quot;#,##0"/>
    <numFmt numFmtId="165" formatCode="_-&quot;$&quot;* #,##0.00_-;\-&quot;$&quot;* #,##0.00_-;_-&quot;$&quot;* &quot;-&quot;??_-;_-@_-"/>
    <numFmt numFmtId="166" formatCode="_-* #,##0_-;\-* #,##0_-;_-* &quot;-&quot;??_-;_-@_-"/>
    <numFmt numFmtId="167" formatCode="_-&quot;$&quot;* #,##0_-;\-&quot;$&quot;* #,##0_-;_-&quot;$&quot;* &quot;-&quot;??_-;_-@_-"/>
    <numFmt numFmtId="168" formatCode="&quot;$&quot;#,##0;\(#,##0\)"/>
  </numFmts>
  <fonts count="11">
    <font>
      <sz val="11"/>
      <color theme="1"/>
      <name val="Calibri"/>
      <family val="2"/>
      <scheme val="minor"/>
    </font>
    <font>
      <sz val="11"/>
      <color theme="1"/>
      <name val="Calibri"/>
      <family val="2"/>
      <scheme val="minor"/>
    </font>
    <font>
      <sz val="10"/>
      <name val="Arial"/>
      <family val="2"/>
    </font>
    <font>
      <b/>
      <sz val="10"/>
      <name val="Arial"/>
      <family val="2"/>
    </font>
    <font>
      <b/>
      <i/>
      <u/>
      <sz val="10"/>
      <name val="Arial"/>
      <family val="2"/>
    </font>
    <font>
      <sz val="10"/>
      <color theme="1"/>
      <name val="Arial"/>
      <family val="2"/>
    </font>
    <font>
      <b/>
      <sz val="10"/>
      <color theme="1"/>
      <name val="Arial"/>
      <family val="2"/>
    </font>
    <font>
      <i/>
      <sz val="10"/>
      <color theme="1"/>
      <name val="Arial"/>
      <family val="2"/>
    </font>
    <font>
      <b/>
      <sz val="11"/>
      <color theme="0"/>
      <name val="Liberation Sans"/>
      <family val="2"/>
    </font>
    <font>
      <i/>
      <u/>
      <sz val="10"/>
      <name val="Arial"/>
      <family val="2"/>
    </font>
    <font>
      <u/>
      <sz val="10"/>
      <color theme="1"/>
      <name val="Arial"/>
      <family val="2"/>
    </font>
  </fonts>
  <fills count="6">
    <fill>
      <patternFill patternType="none"/>
    </fill>
    <fill>
      <patternFill patternType="gray125"/>
    </fill>
    <fill>
      <patternFill patternType="solid">
        <fgColor rgb="FF366092"/>
        <bgColor indexed="64"/>
      </patternFill>
    </fill>
    <fill>
      <patternFill patternType="solid">
        <fgColor theme="4" tint="-0.249977111117893"/>
        <bgColor indexed="64"/>
      </patternFill>
    </fill>
    <fill>
      <patternFill patternType="solid">
        <fgColor rgb="FFFFFFCC"/>
        <bgColor indexed="64"/>
      </patternFill>
    </fill>
    <fill>
      <patternFill patternType="solid">
        <fgColor theme="4"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right/>
      <top style="thin">
        <color indexed="64"/>
      </top>
      <bottom style="double">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s>
  <cellStyleXfs count="4">
    <xf numFmtId="0" fontId="0" fillId="0" borderId="0"/>
    <xf numFmtId="165" fontId="1" fillId="0" borderId="0" applyFont="0" applyFill="0" applyBorder="0" applyAlignment="0" applyProtection="0"/>
    <xf numFmtId="0" fontId="2" fillId="0" borderId="0"/>
    <xf numFmtId="43" fontId="1" fillId="0" borderId="0" applyFont="0" applyFill="0" applyBorder="0" applyAlignment="0" applyProtection="0"/>
  </cellStyleXfs>
  <cellXfs count="130">
    <xf numFmtId="0" fontId="0" fillId="0" borderId="0" xfId="0"/>
    <xf numFmtId="0" fontId="0" fillId="0" borderId="0" xfId="0" applyAlignment="1"/>
    <xf numFmtId="0" fontId="0" fillId="0" borderId="0" xfId="0" applyAlignment="1">
      <alignment vertical="center"/>
    </xf>
    <xf numFmtId="0" fontId="5" fillId="0" borderId="0" xfId="0" applyFont="1" applyAlignment="1">
      <alignment vertical="center"/>
    </xf>
    <xf numFmtId="0" fontId="2" fillId="0" borderId="0" xfId="2" applyFont="1" applyBorder="1" applyAlignment="1">
      <alignment horizontal="left" vertical="center" wrapText="1"/>
    </xf>
    <xf numFmtId="0" fontId="6" fillId="0" borderId="0" xfId="0" applyFont="1" applyAlignment="1">
      <alignment horizontal="left" vertical="top" wrapText="1"/>
    </xf>
    <xf numFmtId="0" fontId="5" fillId="0" borderId="0" xfId="0" applyFont="1" applyAlignment="1">
      <alignment vertical="center" wrapText="1"/>
    </xf>
    <xf numFmtId="0" fontId="6" fillId="0" borderId="0" xfId="0" applyFont="1" applyAlignment="1">
      <alignment horizontal="left" vertical="top" wrapText="1"/>
    </xf>
    <xf numFmtId="3" fontId="2" fillId="0" borderId="0" xfId="2" applyNumberFormat="1" applyFont="1" applyBorder="1" applyAlignment="1">
      <alignment horizontal="left" vertical="center" wrapText="1"/>
    </xf>
    <xf numFmtId="0" fontId="5" fillId="0" borderId="0" xfId="0" applyFont="1" applyAlignment="1">
      <alignment horizontal="left" vertical="top"/>
    </xf>
    <xf numFmtId="0" fontId="8" fillId="2" borderId="0" xfId="0" applyFont="1" applyFill="1" applyBorder="1"/>
    <xf numFmtId="0" fontId="2" fillId="3" borderId="0" xfId="2" applyFill="1" applyAlignment="1">
      <alignment vertical="center"/>
    </xf>
    <xf numFmtId="0" fontId="0" fillId="4" borderId="0" xfId="0" applyFill="1"/>
    <xf numFmtId="0" fontId="0" fillId="0" borderId="0" xfId="0" applyFill="1"/>
    <xf numFmtId="0" fontId="0" fillId="4" borderId="0" xfId="0" applyFill="1" applyBorder="1"/>
    <xf numFmtId="38" fontId="5" fillId="4" borderId="1" xfId="0" applyNumberFormat="1" applyFont="1" applyFill="1" applyBorder="1" applyAlignment="1">
      <alignment horizontal="right" vertical="center"/>
    </xf>
    <xf numFmtId="0" fontId="5" fillId="4" borderId="0" xfId="0" applyFont="1" applyFill="1" applyAlignment="1">
      <alignment vertical="center" wrapText="1"/>
    </xf>
    <xf numFmtId="0" fontId="5" fillId="5" borderId="0" xfId="0" applyFont="1" applyFill="1" applyAlignment="1">
      <alignment horizontal="center" vertical="center" wrapText="1"/>
    </xf>
    <xf numFmtId="0" fontId="5" fillId="0" borderId="0" xfId="0" applyFont="1" applyFill="1" applyAlignment="1">
      <alignment vertical="center"/>
    </xf>
    <xf numFmtId="0" fontId="5" fillId="0" borderId="0" xfId="0" applyFont="1" applyFill="1" applyAlignment="1">
      <alignment vertical="center" wrapText="1"/>
    </xf>
    <xf numFmtId="0" fontId="5" fillId="4" borderId="0" xfId="0" applyFont="1" applyFill="1" applyAlignment="1">
      <alignment vertical="center"/>
    </xf>
    <xf numFmtId="167" fontId="5" fillId="4" borderId="0" xfId="1" applyNumberFormat="1" applyFont="1" applyFill="1" applyAlignment="1">
      <alignment vertical="center" wrapText="1"/>
    </xf>
    <xf numFmtId="0" fontId="5" fillId="4" borderId="0" xfId="0" applyFont="1" applyFill="1" applyBorder="1" applyAlignment="1">
      <alignment vertical="center"/>
    </xf>
    <xf numFmtId="167" fontId="5" fillId="4" borderId="0" xfId="1" applyNumberFormat="1" applyFont="1" applyFill="1" applyBorder="1" applyAlignment="1">
      <alignment vertical="center" wrapText="1"/>
    </xf>
    <xf numFmtId="0" fontId="0" fillId="0" borderId="0" xfId="0" applyBorder="1" applyAlignment="1">
      <alignment vertical="center"/>
    </xf>
    <xf numFmtId="0" fontId="2" fillId="0" borderId="0" xfId="2" applyFont="1" applyBorder="1" applyAlignment="1">
      <alignment horizontal="left" vertical="center" wrapText="1"/>
    </xf>
    <xf numFmtId="0" fontId="2" fillId="0" borderId="0" xfId="2" applyFont="1" applyBorder="1" applyAlignment="1">
      <alignment horizontal="left" vertical="center"/>
    </xf>
    <xf numFmtId="0" fontId="5" fillId="0" borderId="0" xfId="0" applyFont="1" applyAlignment="1">
      <alignment vertical="center" wrapText="1"/>
    </xf>
    <xf numFmtId="0" fontId="2" fillId="4" borderId="4"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4" borderId="6" xfId="0" applyFont="1" applyFill="1" applyBorder="1" applyAlignment="1">
      <alignment horizontal="left" vertical="center" wrapText="1"/>
    </xf>
    <xf numFmtId="0" fontId="5" fillId="4" borderId="0" xfId="0" applyFont="1" applyFill="1" applyBorder="1" applyAlignment="1">
      <alignment vertical="center" wrapText="1"/>
    </xf>
    <xf numFmtId="0" fontId="5" fillId="4" borderId="0" xfId="0" applyFont="1" applyFill="1" applyAlignment="1">
      <alignment vertical="center" wrapText="1"/>
    </xf>
    <xf numFmtId="0" fontId="5" fillId="4" borderId="1" xfId="0" applyFont="1" applyFill="1" applyBorder="1" applyAlignment="1">
      <alignment vertical="center" wrapText="1"/>
    </xf>
    <xf numFmtId="0" fontId="5" fillId="0" borderId="1" xfId="0" applyFont="1" applyBorder="1" applyAlignment="1">
      <alignment vertical="center" wrapText="1"/>
    </xf>
    <xf numFmtId="166" fontId="5" fillId="4" borderId="1" xfId="3" applyNumberFormat="1" applyFont="1" applyFill="1" applyBorder="1" applyAlignment="1">
      <alignment vertical="center" wrapText="1"/>
    </xf>
    <xf numFmtId="3" fontId="5" fillId="4" borderId="1" xfId="0" applyNumberFormat="1" applyFont="1" applyFill="1" applyBorder="1" applyAlignment="1">
      <alignment vertical="center" wrapText="1"/>
    </xf>
    <xf numFmtId="0" fontId="0" fillId="0" borderId="0" xfId="0" quotePrefix="1" applyAlignment="1">
      <alignment horizontal="right"/>
    </xf>
    <xf numFmtId="167" fontId="0" fillId="4" borderId="0" xfId="1" applyNumberFormat="1" applyFont="1" applyFill="1"/>
    <xf numFmtId="166" fontId="0" fillId="4" borderId="0" xfId="3" applyNumberFormat="1" applyFont="1" applyFill="1"/>
    <xf numFmtId="167" fontId="0" fillId="4" borderId="3" xfId="0" applyNumberFormat="1" applyFill="1" applyBorder="1"/>
    <xf numFmtId="167" fontId="0" fillId="4" borderId="0" xfId="1" applyNumberFormat="1" applyFont="1" applyFill="1" applyBorder="1"/>
    <xf numFmtId="166" fontId="0" fillId="4" borderId="0" xfId="3" applyNumberFormat="1" applyFont="1" applyFill="1" applyBorder="1"/>
    <xf numFmtId="167" fontId="0" fillId="4" borderId="0" xfId="0" applyNumberFormat="1" applyFill="1" applyBorder="1"/>
    <xf numFmtId="0" fontId="2" fillId="0" borderId="0" xfId="0" applyFont="1" applyBorder="1" applyAlignment="1">
      <alignment vertical="center"/>
    </xf>
    <xf numFmtId="164" fontId="2" fillId="0" borderId="0" xfId="0" applyNumberFormat="1" applyFont="1" applyBorder="1" applyAlignment="1">
      <alignment vertical="center"/>
    </xf>
    <xf numFmtId="0" fontId="2" fillId="0" borderId="0" xfId="0" applyFont="1" applyBorder="1" applyAlignment="1">
      <alignment horizontal="center" vertical="center"/>
    </xf>
    <xf numFmtId="3" fontId="2" fillId="0" borderId="0" xfId="0" applyNumberFormat="1" applyFont="1" applyBorder="1" applyAlignment="1">
      <alignment vertical="center"/>
    </xf>
    <xf numFmtId="17" fontId="2" fillId="0" borderId="0" xfId="0" quotePrefix="1" applyNumberFormat="1" applyFont="1" applyBorder="1" applyAlignment="1">
      <alignment vertical="center"/>
    </xf>
    <xf numFmtId="0" fontId="2" fillId="0" borderId="0" xfId="0" applyFont="1" applyBorder="1" applyAlignment="1">
      <alignment vertical="center" wrapText="1"/>
    </xf>
    <xf numFmtId="38" fontId="5" fillId="4" borderId="1" xfId="0" applyNumberFormat="1" applyFont="1" applyFill="1" applyBorder="1" applyAlignment="1">
      <alignment vertical="center" wrapText="1"/>
    </xf>
    <xf numFmtId="0" fontId="5" fillId="0" borderId="0" xfId="0" applyFont="1" applyFill="1" applyAlignment="1">
      <alignment horizontal="right" vertical="center" wrapText="1"/>
    </xf>
    <xf numFmtId="0" fontId="5" fillId="4" borderId="0" xfId="0" quotePrefix="1" applyFont="1" applyFill="1" applyAlignment="1">
      <alignment vertical="center"/>
    </xf>
    <xf numFmtId="0" fontId="10" fillId="4" borderId="0" xfId="0" applyFont="1" applyFill="1" applyAlignment="1">
      <alignment horizontal="center" vertical="center"/>
    </xf>
    <xf numFmtId="43" fontId="5" fillId="4" borderId="0" xfId="3" applyFont="1" applyFill="1" applyAlignment="1">
      <alignment vertical="center" wrapText="1"/>
    </xf>
    <xf numFmtId="166" fontId="5" fillId="4" borderId="0" xfId="3" applyNumberFormat="1" applyFont="1" applyFill="1" applyAlignment="1">
      <alignment vertical="center" wrapText="1"/>
    </xf>
    <xf numFmtId="167" fontId="5" fillId="4" borderId="3" xfId="1" applyNumberFormat="1" applyFont="1" applyFill="1" applyBorder="1" applyAlignment="1">
      <alignment vertical="center" wrapText="1"/>
    </xf>
    <xf numFmtId="166" fontId="5" fillId="4" borderId="0" xfId="3" applyNumberFormat="1" applyFont="1" applyFill="1" applyAlignment="1">
      <alignment vertical="center"/>
    </xf>
    <xf numFmtId="0" fontId="5" fillId="4" borderId="0" xfId="0" quotePrefix="1" applyFont="1" applyFill="1" applyAlignment="1">
      <alignment vertical="center" wrapText="1"/>
    </xf>
    <xf numFmtId="0" fontId="10" fillId="4" borderId="0" xfId="0" applyFont="1" applyFill="1" applyBorder="1" applyAlignment="1">
      <alignment horizontal="center" vertical="center"/>
    </xf>
    <xf numFmtId="167" fontId="7" fillId="4" borderId="0" xfId="0" applyNumberFormat="1" applyFont="1" applyFill="1" applyBorder="1" applyAlignment="1">
      <alignment vertical="center"/>
    </xf>
    <xf numFmtId="0" fontId="5" fillId="4" borderId="0" xfId="0" quotePrefix="1" applyFont="1" applyFill="1" applyBorder="1" applyAlignment="1">
      <alignment vertical="center"/>
    </xf>
    <xf numFmtId="166" fontId="5" fillId="4" borderId="0" xfId="3" applyNumberFormat="1" applyFont="1" applyFill="1" applyBorder="1" applyAlignment="1">
      <alignment vertical="center" wrapText="1"/>
    </xf>
    <xf numFmtId="166" fontId="5" fillId="4" borderId="0" xfId="3" applyNumberFormat="1" applyFont="1" applyFill="1" applyBorder="1" applyAlignment="1">
      <alignment vertical="center"/>
    </xf>
    <xf numFmtId="43" fontId="5" fillId="4" borderId="0" xfId="3" applyFont="1" applyFill="1" applyBorder="1" applyAlignment="1">
      <alignment vertical="center" wrapText="1"/>
    </xf>
    <xf numFmtId="0" fontId="5" fillId="4" borderId="0" xfId="0" quotePrefix="1" applyFont="1" applyFill="1" applyBorder="1" applyAlignment="1">
      <alignment vertical="center" wrapText="1"/>
    </xf>
    <xf numFmtId="0" fontId="5" fillId="0" borderId="2" xfId="0" applyFont="1" applyBorder="1" applyAlignment="1">
      <alignment horizontal="center" vertical="center" wrapText="1"/>
    </xf>
    <xf numFmtId="9" fontId="5" fillId="0" borderId="1" xfId="0" applyNumberFormat="1" applyFont="1" applyBorder="1" applyAlignment="1">
      <alignment vertical="center" wrapText="1"/>
    </xf>
    <xf numFmtId="164" fontId="5" fillId="0" borderId="1" xfId="0" applyNumberFormat="1" applyFont="1" applyBorder="1" applyAlignment="1">
      <alignment vertical="center" wrapText="1"/>
    </xf>
    <xf numFmtId="0" fontId="5" fillId="0" borderId="1" xfId="0" applyFont="1" applyBorder="1" applyAlignment="1">
      <alignment vertical="center"/>
    </xf>
    <xf numFmtId="9" fontId="5" fillId="4" borderId="0" xfId="0" applyNumberFormat="1" applyFont="1" applyFill="1" applyAlignment="1">
      <alignment horizontal="center" vertical="center" wrapText="1"/>
    </xf>
    <xf numFmtId="167" fontId="5" fillId="4" borderId="0" xfId="0" applyNumberFormat="1" applyFont="1" applyFill="1" applyAlignment="1">
      <alignment vertical="center" wrapText="1"/>
    </xf>
    <xf numFmtId="3" fontId="5" fillId="4" borderId="0" xfId="0" applyNumberFormat="1" applyFont="1" applyFill="1" applyAlignment="1">
      <alignment vertical="center" wrapText="1"/>
    </xf>
    <xf numFmtId="167" fontId="5" fillId="4" borderId="3" xfId="0" applyNumberFormat="1" applyFont="1" applyFill="1" applyBorder="1" applyAlignment="1">
      <alignment vertical="center" wrapText="1"/>
    </xf>
    <xf numFmtId="164" fontId="5" fillId="4" borderId="0" xfId="0" applyNumberFormat="1" applyFont="1" applyFill="1" applyAlignment="1">
      <alignment horizontal="center" vertical="center" wrapText="1"/>
    </xf>
    <xf numFmtId="0" fontId="0" fillId="4" borderId="0" xfId="0" applyFill="1" applyAlignment="1">
      <alignment vertical="center"/>
    </xf>
    <xf numFmtId="0" fontId="0" fillId="4" borderId="0" xfId="0" applyFill="1" applyAlignment="1">
      <alignment horizontal="left" vertical="center" indent="2"/>
    </xf>
    <xf numFmtId="164" fontId="0" fillId="4" borderId="0" xfId="0" applyNumberFormat="1" applyFill="1" applyAlignment="1">
      <alignment vertical="center"/>
    </xf>
    <xf numFmtId="3" fontId="0" fillId="4" borderId="2" xfId="0" applyNumberFormat="1" applyFill="1" applyBorder="1" applyAlignment="1">
      <alignment vertical="center"/>
    </xf>
    <xf numFmtId="168" fontId="0" fillId="4" borderId="2" xfId="0" applyNumberFormat="1" applyFill="1" applyBorder="1" applyAlignment="1">
      <alignment vertical="center"/>
    </xf>
    <xf numFmtId="0" fontId="5" fillId="0" borderId="0" xfId="0" applyFont="1" applyBorder="1" applyAlignment="1">
      <alignment horizontal="center" vertical="center" wrapText="1"/>
    </xf>
    <xf numFmtId="167" fontId="5" fillId="4" borderId="0" xfId="0" applyNumberFormat="1" applyFont="1" applyFill="1" applyBorder="1" applyAlignment="1">
      <alignment vertical="center" wrapText="1"/>
    </xf>
    <xf numFmtId="3" fontId="5" fillId="4" borderId="0" xfId="0" applyNumberFormat="1" applyFont="1" applyFill="1" applyBorder="1" applyAlignment="1">
      <alignment vertical="center" wrapText="1"/>
    </xf>
    <xf numFmtId="164" fontId="0" fillId="4" borderId="0" xfId="0" applyNumberFormat="1" applyFill="1" applyBorder="1" applyAlignment="1">
      <alignment vertical="center"/>
    </xf>
    <xf numFmtId="3" fontId="0" fillId="4" borderId="0" xfId="0" applyNumberFormat="1" applyFill="1" applyBorder="1" applyAlignment="1">
      <alignment vertical="center"/>
    </xf>
    <xf numFmtId="0" fontId="0" fillId="4" borderId="0" xfId="0" applyFill="1" applyBorder="1" applyAlignment="1">
      <alignment vertical="center"/>
    </xf>
    <xf numFmtId="168" fontId="0" fillId="4" borderId="0" xfId="0" applyNumberFormat="1" applyFill="1" applyBorder="1" applyAlignment="1">
      <alignment vertical="center"/>
    </xf>
    <xf numFmtId="0" fontId="0" fillId="4" borderId="0" xfId="0" applyFill="1" applyBorder="1" applyAlignment="1">
      <alignment horizontal="left" vertical="center" indent="2"/>
    </xf>
    <xf numFmtId="0" fontId="2" fillId="0" borderId="0" xfId="2" applyFont="1" applyBorder="1" applyAlignment="1">
      <alignment horizontal="left" vertical="center" wrapText="1"/>
    </xf>
    <xf numFmtId="0" fontId="4" fillId="0" borderId="0" xfId="0" applyFont="1" applyAlignment="1">
      <alignment horizontal="center" vertical="center" wrapText="1"/>
    </xf>
    <xf numFmtId="0" fontId="2" fillId="0" borderId="0" xfId="2" applyFont="1" applyBorder="1" applyAlignment="1">
      <alignment horizontal="left" vertical="center" wrapText="1"/>
    </xf>
    <xf numFmtId="0" fontId="2" fillId="0" borderId="0" xfId="2" applyFont="1" applyBorder="1" applyAlignment="1">
      <alignment horizontal="left" vertical="center"/>
    </xf>
    <xf numFmtId="0" fontId="4" fillId="0" borderId="0" xfId="0" applyFont="1" applyAlignment="1">
      <alignment horizontal="left" vertical="center" wrapText="1"/>
    </xf>
    <xf numFmtId="0" fontId="2" fillId="4" borderId="4"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4" borderId="6" xfId="0" applyFont="1" applyFill="1" applyBorder="1" applyAlignment="1">
      <alignment horizontal="left" vertical="center" wrapText="1"/>
    </xf>
    <xf numFmtId="0" fontId="2" fillId="4" borderId="4" xfId="0" applyFont="1" applyFill="1" applyBorder="1" applyAlignment="1">
      <alignment horizontal="left" vertical="center" wrapText="1" indent="3"/>
    </xf>
    <xf numFmtId="0" fontId="5" fillId="4" borderId="5" xfId="0" applyFont="1" applyFill="1" applyBorder="1" applyAlignment="1">
      <alignment horizontal="left" vertical="center" wrapText="1" indent="3"/>
    </xf>
    <xf numFmtId="0" fontId="5" fillId="4" borderId="6" xfId="0" applyFont="1" applyFill="1" applyBorder="1" applyAlignment="1">
      <alignment horizontal="left" vertical="center" wrapText="1" indent="3"/>
    </xf>
    <xf numFmtId="0" fontId="2" fillId="4" borderId="4" xfId="0" applyFont="1" applyFill="1" applyBorder="1" applyAlignment="1">
      <alignment horizontal="left" vertical="center" wrapText="1" indent="1"/>
    </xf>
    <xf numFmtId="0" fontId="5" fillId="4" borderId="5" xfId="0" applyFont="1" applyFill="1" applyBorder="1" applyAlignment="1">
      <alignment horizontal="left" vertical="center" wrapText="1" indent="1"/>
    </xf>
    <xf numFmtId="0" fontId="5" fillId="4" borderId="6" xfId="0" applyFont="1" applyFill="1" applyBorder="1" applyAlignment="1">
      <alignment horizontal="left" vertical="center" wrapText="1" indent="1"/>
    </xf>
    <xf numFmtId="0" fontId="2" fillId="0" borderId="0" xfId="0" applyFont="1" applyAlignment="1">
      <alignment horizontal="left" vertical="center" wrapText="1"/>
    </xf>
    <xf numFmtId="0" fontId="9" fillId="0" borderId="0" xfId="0" applyFont="1" applyAlignment="1">
      <alignment horizontal="left" vertical="center" wrapText="1"/>
    </xf>
    <xf numFmtId="0" fontId="2" fillId="0" borderId="0" xfId="0" applyFont="1" applyAlignment="1">
      <alignment horizontal="center" vertical="center"/>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5" fillId="0" borderId="0" xfId="0" applyFont="1" applyAlignment="1">
      <alignment vertical="center" wrapText="1"/>
    </xf>
    <xf numFmtId="0" fontId="5" fillId="0" borderId="2" xfId="0" applyFont="1" applyFill="1" applyBorder="1" applyAlignment="1">
      <alignment horizontal="left" vertical="center" wrapText="1"/>
    </xf>
    <xf numFmtId="0" fontId="2" fillId="4" borderId="4" xfId="0" applyFont="1" applyFill="1" applyBorder="1" applyAlignment="1">
      <alignment horizontal="left" vertical="center" wrapText="1" indent="2"/>
    </xf>
    <xf numFmtId="0" fontId="5" fillId="4" borderId="5" xfId="0" applyFont="1" applyFill="1" applyBorder="1" applyAlignment="1">
      <alignment horizontal="left" vertical="center" wrapText="1" indent="2"/>
    </xf>
    <xf numFmtId="0" fontId="5" fillId="4" borderId="6" xfId="0" applyFont="1" applyFill="1" applyBorder="1" applyAlignment="1">
      <alignment horizontal="left" vertical="center" wrapText="1" indent="2"/>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5" fillId="0" borderId="7" xfId="0" applyFont="1" applyBorder="1" applyAlignment="1">
      <alignment horizontal="left" vertical="center" wrapText="1"/>
    </xf>
    <xf numFmtId="0" fontId="5" fillId="0" borderId="0" xfId="0" applyFont="1" applyAlignment="1">
      <alignment horizontal="left" vertical="top" wrapText="1"/>
    </xf>
    <xf numFmtId="0" fontId="5" fillId="0" borderId="7" xfId="0" applyFont="1" applyBorder="1" applyAlignment="1">
      <alignment horizontal="left" vertical="top" wrapText="1"/>
    </xf>
    <xf numFmtId="0" fontId="5" fillId="0" borderId="0" xfId="0" applyFont="1" applyAlignment="1">
      <alignment horizontal="center" vertical="center" wrapText="1"/>
    </xf>
    <xf numFmtId="0" fontId="5" fillId="0" borderId="0" xfId="0" applyFont="1" applyFill="1" applyBorder="1" applyAlignment="1">
      <alignment horizontal="left" vertical="top" wrapText="1"/>
    </xf>
    <xf numFmtId="0" fontId="5" fillId="0" borderId="0" xfId="0" applyFont="1" applyFill="1" applyAlignment="1">
      <alignment horizontal="left" vertical="top" wrapText="1"/>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wrapText="1"/>
    </xf>
    <xf numFmtId="0" fontId="0" fillId="4" borderId="0" xfId="0" applyFill="1" applyAlignment="1">
      <alignment horizontal="left" vertical="center" wrapText="1"/>
    </xf>
    <xf numFmtId="15" fontId="0" fillId="0" borderId="0" xfId="0" quotePrefix="1" applyNumberFormat="1" applyAlignment="1">
      <alignment horizontal="center" vertical="center"/>
    </xf>
    <xf numFmtId="0" fontId="0" fillId="0" borderId="0" xfId="0" applyAlignment="1">
      <alignment horizontal="left" vertical="top" wrapText="1"/>
    </xf>
    <xf numFmtId="0" fontId="2" fillId="0" borderId="0" xfId="2" applyFont="1" applyBorder="1" applyAlignment="1">
      <alignment vertical="center"/>
    </xf>
    <xf numFmtId="167" fontId="5" fillId="4" borderId="0" xfId="0" applyNumberFormat="1" applyFont="1" applyFill="1" applyAlignment="1">
      <alignment vertical="center"/>
    </xf>
    <xf numFmtId="0" fontId="5" fillId="0" borderId="0" xfId="0" applyFont="1" applyAlignment="1">
      <alignment horizontal="left" vertical="center" wrapText="1"/>
    </xf>
  </cellXfs>
  <cellStyles count="4">
    <cellStyle name="Comma" xfId="3" builtinId="3"/>
    <cellStyle name="Currency" xfId="1" builtinId="4"/>
    <cellStyle name="Normal" xfId="0" builtinId="0"/>
    <cellStyle name="Normal 2" xfId="2" xr:uid="{00000000-0005-0000-0000-000003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9"/>
  <sheetViews>
    <sheetView tabSelected="1" workbookViewId="0"/>
  </sheetViews>
  <sheetFormatPr defaultRowHeight="15"/>
  <cols>
    <col min="1" max="1" width="14.85546875" customWidth="1"/>
    <col min="2" max="3" width="12.140625" customWidth="1"/>
    <col min="4" max="4" width="11.140625" customWidth="1"/>
    <col min="5" max="5" width="12.28515625" customWidth="1"/>
    <col min="6" max="6" width="12.7109375" customWidth="1"/>
    <col min="7" max="7" width="13.7109375" customWidth="1"/>
    <col min="9" max="9" width="12.5703125" bestFit="1" customWidth="1"/>
  </cols>
  <sheetData>
    <row r="1" spans="1:13">
      <c r="A1" s="10" t="s">
        <v>29</v>
      </c>
      <c r="B1" s="11"/>
      <c r="C1" s="11"/>
      <c r="D1" s="11"/>
      <c r="E1" s="11"/>
      <c r="F1" s="11"/>
      <c r="G1" s="11"/>
    </row>
    <row r="2" spans="1:13" ht="18" customHeight="1">
      <c r="A2" s="90" t="s">
        <v>95</v>
      </c>
      <c r="B2" s="90"/>
      <c r="C2" s="90"/>
      <c r="D2" s="90"/>
      <c r="E2" s="90"/>
      <c r="F2" s="90"/>
      <c r="G2" s="90"/>
      <c r="I2" s="1"/>
      <c r="J2" s="1"/>
      <c r="K2" s="1"/>
      <c r="L2" s="1"/>
      <c r="M2" s="1"/>
    </row>
    <row r="3" spans="1:13" ht="30" customHeight="1">
      <c r="A3" s="90" t="s">
        <v>8</v>
      </c>
      <c r="B3" s="90"/>
      <c r="C3" s="90"/>
      <c r="D3" s="90"/>
      <c r="E3" s="90"/>
      <c r="F3" s="90"/>
      <c r="G3" s="90"/>
      <c r="I3" s="1"/>
      <c r="J3" s="1"/>
      <c r="K3" s="1"/>
      <c r="L3" s="1"/>
      <c r="M3" s="1"/>
    </row>
    <row r="4" spans="1:13">
      <c r="A4" s="26" t="s">
        <v>7</v>
      </c>
      <c r="B4" s="26"/>
      <c r="C4" s="26"/>
      <c r="D4" s="26"/>
      <c r="E4" s="26"/>
      <c r="F4" s="26"/>
      <c r="G4" s="26"/>
      <c r="I4" s="1"/>
      <c r="J4" s="1"/>
      <c r="K4" s="1"/>
      <c r="L4" s="1"/>
      <c r="M4" s="1"/>
    </row>
    <row r="5" spans="1:13">
      <c r="A5" s="127" t="s">
        <v>9</v>
      </c>
      <c r="B5" s="127"/>
      <c r="C5" s="127"/>
      <c r="D5" s="127"/>
      <c r="E5" s="127"/>
      <c r="F5" s="8"/>
      <c r="G5" s="88"/>
      <c r="I5" s="1"/>
      <c r="J5" s="1"/>
      <c r="K5" s="1"/>
      <c r="L5" s="1"/>
      <c r="M5" s="1"/>
    </row>
    <row r="6" spans="1:13">
      <c r="A6" s="91"/>
      <c r="B6" s="91"/>
      <c r="C6" s="91"/>
      <c r="D6" s="91"/>
      <c r="E6" s="91"/>
      <c r="F6" s="8"/>
      <c r="G6" s="25"/>
      <c r="I6" s="1"/>
      <c r="J6" s="1"/>
      <c r="K6" s="1"/>
      <c r="L6" s="1"/>
      <c r="M6" s="1"/>
    </row>
    <row r="7" spans="1:13" ht="27" customHeight="1">
      <c r="A7" s="92" t="s">
        <v>10</v>
      </c>
      <c r="B7" s="92"/>
      <c r="C7" s="92"/>
      <c r="D7" s="92"/>
      <c r="E7" s="92"/>
      <c r="F7" s="92"/>
      <c r="G7" s="92"/>
    </row>
    <row r="8" spans="1:13">
      <c r="A8" s="89"/>
      <c r="B8" s="89"/>
      <c r="C8" s="89"/>
      <c r="D8" s="89"/>
      <c r="E8" s="89"/>
      <c r="F8" s="89"/>
      <c r="G8" s="89"/>
    </row>
    <row r="9" spans="1:13">
      <c r="A9" s="17" t="s">
        <v>3</v>
      </c>
      <c r="B9" s="17"/>
      <c r="C9" s="17"/>
      <c r="D9" s="17"/>
      <c r="E9" s="17"/>
      <c r="F9" s="17" t="s">
        <v>4</v>
      </c>
      <c r="G9" s="17" t="s">
        <v>5</v>
      </c>
    </row>
    <row r="10" spans="1:13">
      <c r="A10" s="33"/>
      <c r="B10" s="93"/>
      <c r="C10" s="94"/>
      <c r="D10" s="94"/>
      <c r="E10" s="95"/>
      <c r="F10" s="15"/>
      <c r="G10" s="33"/>
    </row>
    <row r="11" spans="1:13">
      <c r="A11" s="33"/>
      <c r="B11" s="96"/>
      <c r="C11" s="97"/>
      <c r="D11" s="97"/>
      <c r="E11" s="98"/>
      <c r="F11" s="15"/>
      <c r="G11" s="35"/>
    </row>
    <row r="12" spans="1:13" ht="15" customHeight="1">
      <c r="A12" s="33"/>
      <c r="B12" s="93"/>
      <c r="C12" s="94"/>
      <c r="D12" s="94"/>
      <c r="E12" s="95"/>
      <c r="F12" s="15"/>
      <c r="G12" s="33"/>
    </row>
    <row r="13" spans="1:13">
      <c r="A13" s="33"/>
      <c r="B13" s="93"/>
      <c r="C13" s="94"/>
      <c r="D13" s="94"/>
      <c r="E13" s="95"/>
      <c r="F13" s="15"/>
      <c r="G13" s="33"/>
    </row>
    <row r="14" spans="1:13">
      <c r="A14" s="33"/>
      <c r="B14" s="96"/>
      <c r="C14" s="97"/>
      <c r="D14" s="97"/>
      <c r="E14" s="98"/>
      <c r="F14" s="15"/>
      <c r="G14" s="36"/>
    </row>
    <row r="15" spans="1:13">
      <c r="A15" s="33"/>
      <c r="B15" s="93"/>
      <c r="C15" s="94"/>
      <c r="D15" s="94"/>
      <c r="E15" s="95"/>
      <c r="F15" s="15"/>
      <c r="G15" s="33"/>
    </row>
    <row r="16" spans="1:13">
      <c r="A16" s="33"/>
      <c r="B16" s="93"/>
      <c r="C16" s="94"/>
      <c r="D16" s="94"/>
      <c r="E16" s="95"/>
      <c r="F16" s="15"/>
      <c r="G16" s="33"/>
    </row>
    <row r="17" spans="1:7">
      <c r="A17" s="33"/>
      <c r="B17" s="96"/>
      <c r="C17" s="97"/>
      <c r="D17" s="97"/>
      <c r="E17" s="98"/>
      <c r="F17" s="15"/>
      <c r="G17" s="36"/>
    </row>
    <row r="18" spans="1:7">
      <c r="A18" s="33"/>
      <c r="B18" s="99"/>
      <c r="C18" s="100"/>
      <c r="D18" s="100"/>
      <c r="E18" s="101"/>
      <c r="F18" s="33"/>
      <c r="G18" s="15"/>
    </row>
    <row r="19" spans="1:7">
      <c r="A19" s="89"/>
      <c r="B19" s="89"/>
      <c r="C19" s="89"/>
      <c r="D19" s="89"/>
      <c r="E19" s="89"/>
      <c r="F19" s="89"/>
      <c r="G19" s="89"/>
    </row>
    <row r="20" spans="1:7">
      <c r="A20" s="102" t="s">
        <v>96</v>
      </c>
      <c r="B20" s="103"/>
      <c r="C20" s="103"/>
      <c r="D20" s="103"/>
      <c r="E20" s="103"/>
      <c r="F20" s="103"/>
      <c r="G20" s="103"/>
    </row>
    <row r="21" spans="1:7">
      <c r="A21" s="89"/>
      <c r="B21" s="89"/>
      <c r="C21" s="89"/>
      <c r="D21" s="89"/>
      <c r="E21" s="89"/>
      <c r="F21" s="89"/>
      <c r="G21" s="89"/>
    </row>
    <row r="22" spans="1:7">
      <c r="A22" s="17" t="s">
        <v>3</v>
      </c>
      <c r="B22" s="17"/>
      <c r="C22" s="17"/>
      <c r="D22" s="17"/>
      <c r="E22" s="17"/>
      <c r="F22" s="17" t="s">
        <v>4</v>
      </c>
      <c r="G22" s="17" t="s">
        <v>5</v>
      </c>
    </row>
    <row r="23" spans="1:7">
      <c r="A23" s="33"/>
      <c r="B23" s="93"/>
      <c r="C23" s="94"/>
      <c r="D23" s="94"/>
      <c r="E23" s="95"/>
      <c r="F23" s="15"/>
      <c r="G23" s="33"/>
    </row>
    <row r="24" spans="1:7">
      <c r="A24" s="33"/>
      <c r="B24" s="96"/>
      <c r="C24" s="97"/>
      <c r="D24" s="97"/>
      <c r="E24" s="98"/>
      <c r="F24" s="15"/>
      <c r="G24" s="35"/>
    </row>
    <row r="25" spans="1:7" ht="15" customHeight="1">
      <c r="A25" s="33"/>
      <c r="B25" s="93"/>
      <c r="C25" s="94"/>
      <c r="D25" s="94"/>
      <c r="E25" s="95"/>
      <c r="F25" s="15"/>
      <c r="G25" s="33"/>
    </row>
    <row r="26" spans="1:7" ht="15" customHeight="1">
      <c r="A26" s="33"/>
      <c r="B26" s="28"/>
      <c r="C26" s="29"/>
      <c r="D26" s="29"/>
      <c r="E26" s="30"/>
      <c r="F26" s="15"/>
      <c r="G26" s="33"/>
    </row>
    <row r="27" spans="1:7">
      <c r="A27" s="33"/>
      <c r="B27" s="93"/>
      <c r="C27" s="94"/>
      <c r="D27" s="94"/>
      <c r="E27" s="95"/>
      <c r="F27" s="15"/>
      <c r="G27" s="33"/>
    </row>
    <row r="28" spans="1:7">
      <c r="A28" s="33"/>
      <c r="B28" s="96"/>
      <c r="C28" s="97"/>
      <c r="D28" s="97"/>
      <c r="E28" s="98"/>
      <c r="F28" s="15"/>
      <c r="G28" s="36"/>
    </row>
    <row r="29" spans="1:7">
      <c r="A29" s="33"/>
      <c r="B29" s="93"/>
      <c r="C29" s="94"/>
      <c r="D29" s="94"/>
      <c r="E29" s="95"/>
      <c r="F29" s="15"/>
      <c r="G29" s="33"/>
    </row>
    <row r="30" spans="1:7">
      <c r="A30" s="33"/>
      <c r="B30" s="28"/>
      <c r="C30" s="29"/>
      <c r="D30" s="29"/>
      <c r="E30" s="30"/>
      <c r="F30" s="15"/>
      <c r="G30" s="33"/>
    </row>
    <row r="31" spans="1:7">
      <c r="A31" s="89"/>
      <c r="B31" s="89"/>
      <c r="C31" s="89"/>
      <c r="D31" s="89"/>
      <c r="E31" s="89"/>
      <c r="F31" s="89"/>
      <c r="G31" s="89"/>
    </row>
    <row r="32" spans="1:7" ht="30" customHeight="1">
      <c r="A32" s="102" t="s">
        <v>97</v>
      </c>
      <c r="B32" s="102"/>
      <c r="C32" s="102"/>
      <c r="D32" s="102"/>
      <c r="E32" s="102"/>
      <c r="F32" s="102"/>
      <c r="G32" s="102"/>
    </row>
    <row r="33" spans="1:4">
      <c r="A33" s="37" t="s">
        <v>21</v>
      </c>
      <c r="B33" s="12"/>
      <c r="C33" s="12"/>
      <c r="D33" s="41"/>
    </row>
    <row r="34" spans="1:4">
      <c r="B34" s="12"/>
      <c r="C34" s="12"/>
      <c r="D34" s="42"/>
    </row>
    <row r="35" spans="1:4">
      <c r="B35" s="12"/>
      <c r="C35" s="12"/>
      <c r="D35" s="43"/>
    </row>
    <row r="36" spans="1:4">
      <c r="B36" s="12"/>
      <c r="C36" s="12"/>
      <c r="D36" s="14"/>
    </row>
    <row r="37" spans="1:4">
      <c r="A37" s="37" t="s">
        <v>23</v>
      </c>
      <c r="B37" s="12"/>
      <c r="C37" s="12"/>
      <c r="D37" s="41"/>
    </row>
    <row r="38" spans="1:4">
      <c r="B38" s="12"/>
      <c r="C38" s="12"/>
      <c r="D38" s="42"/>
    </row>
    <row r="39" spans="1:4">
      <c r="B39" s="12"/>
      <c r="C39" s="12"/>
      <c r="D39" s="43"/>
    </row>
  </sheetData>
  <mergeCells count="25">
    <mergeCell ref="A31:G31"/>
    <mergeCell ref="A32:G32"/>
    <mergeCell ref="B23:E23"/>
    <mergeCell ref="B24:E24"/>
    <mergeCell ref="B25:E25"/>
    <mergeCell ref="B27:E27"/>
    <mergeCell ref="B28:E28"/>
    <mergeCell ref="B29:E29"/>
    <mergeCell ref="A21:G21"/>
    <mergeCell ref="B10:E10"/>
    <mergeCell ref="B11:E11"/>
    <mergeCell ref="B12:E12"/>
    <mergeCell ref="B13:E13"/>
    <mergeCell ref="B14:E14"/>
    <mergeCell ref="B15:E15"/>
    <mergeCell ref="B16:E16"/>
    <mergeCell ref="B17:E17"/>
    <mergeCell ref="B18:E18"/>
    <mergeCell ref="A19:G19"/>
    <mergeCell ref="A20:G20"/>
    <mergeCell ref="A8:G8"/>
    <mergeCell ref="A2:G2"/>
    <mergeCell ref="A3:G3"/>
    <mergeCell ref="A6:E6"/>
    <mergeCell ref="A7:G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0"/>
  <sheetViews>
    <sheetView workbookViewId="0"/>
  </sheetViews>
  <sheetFormatPr defaultRowHeight="15"/>
  <cols>
    <col min="1" max="1" width="14.85546875" customWidth="1"/>
    <col min="2" max="3" width="12.140625" customWidth="1"/>
    <col min="4" max="4" width="11.140625" customWidth="1"/>
    <col min="5" max="5" width="12.28515625" customWidth="1"/>
    <col min="6" max="6" width="12.7109375" customWidth="1"/>
    <col min="7" max="7" width="13.7109375" customWidth="1"/>
    <col min="9" max="9" width="12.5703125" bestFit="1" customWidth="1"/>
  </cols>
  <sheetData>
    <row r="1" spans="1:13">
      <c r="A1" s="10" t="s">
        <v>6</v>
      </c>
      <c r="B1" s="11"/>
      <c r="C1" s="11"/>
      <c r="D1" s="11"/>
      <c r="E1" s="11"/>
      <c r="F1" s="11"/>
      <c r="G1" s="11"/>
    </row>
    <row r="2" spans="1:13" ht="18" customHeight="1">
      <c r="A2" s="90" t="s">
        <v>95</v>
      </c>
      <c r="B2" s="90"/>
      <c r="C2" s="90"/>
      <c r="D2" s="90"/>
      <c r="E2" s="90"/>
      <c r="F2" s="90"/>
      <c r="G2" s="90"/>
      <c r="I2" s="1"/>
      <c r="J2" s="1"/>
      <c r="K2" s="1"/>
      <c r="L2" s="1"/>
      <c r="M2" s="1"/>
    </row>
    <row r="3" spans="1:13" ht="30" customHeight="1">
      <c r="A3" s="90" t="s">
        <v>8</v>
      </c>
      <c r="B3" s="90"/>
      <c r="C3" s="90"/>
      <c r="D3" s="90"/>
      <c r="E3" s="90"/>
      <c r="F3" s="90"/>
      <c r="G3" s="90"/>
      <c r="I3" s="1"/>
      <c r="J3" s="1"/>
      <c r="K3" s="1"/>
      <c r="L3" s="1"/>
      <c r="M3" s="1"/>
    </row>
    <row r="4" spans="1:13">
      <c r="A4" s="26" t="s">
        <v>7</v>
      </c>
      <c r="B4" s="26"/>
      <c r="C4" s="26"/>
      <c r="D4" s="26"/>
      <c r="E4" s="26"/>
      <c r="F4" s="26"/>
      <c r="G4" s="26"/>
      <c r="I4" s="1"/>
      <c r="J4" s="1"/>
      <c r="K4" s="1"/>
      <c r="L4" s="1"/>
      <c r="M4" s="1"/>
    </row>
    <row r="5" spans="1:13">
      <c r="A5" s="127" t="s">
        <v>9</v>
      </c>
      <c r="B5" s="127"/>
      <c r="C5" s="127"/>
      <c r="D5" s="127"/>
      <c r="E5" s="127"/>
      <c r="F5" s="8"/>
      <c r="G5" s="88"/>
      <c r="I5" s="1"/>
      <c r="J5" s="1"/>
      <c r="K5" s="1"/>
      <c r="L5" s="1"/>
      <c r="M5" s="1"/>
    </row>
    <row r="6" spans="1:13">
      <c r="A6" s="91"/>
      <c r="B6" s="91"/>
      <c r="C6" s="91"/>
      <c r="D6" s="91"/>
      <c r="E6" s="91"/>
      <c r="F6" s="8"/>
      <c r="G6" s="4"/>
      <c r="I6" s="1"/>
      <c r="J6" s="1"/>
      <c r="K6" s="1"/>
      <c r="L6" s="1"/>
      <c r="M6" s="1"/>
    </row>
    <row r="7" spans="1:13" ht="27" customHeight="1">
      <c r="A7" s="92" t="s">
        <v>10</v>
      </c>
      <c r="B7" s="92"/>
      <c r="C7" s="92"/>
      <c r="D7" s="92"/>
      <c r="E7" s="92"/>
      <c r="F7" s="92"/>
      <c r="G7" s="92"/>
    </row>
    <row r="8" spans="1:13">
      <c r="A8" s="89"/>
      <c r="B8" s="89"/>
      <c r="C8" s="89"/>
      <c r="D8" s="89"/>
      <c r="E8" s="89"/>
      <c r="F8" s="89"/>
      <c r="G8" s="89"/>
    </row>
    <row r="9" spans="1:13">
      <c r="A9" s="17" t="s">
        <v>3</v>
      </c>
      <c r="B9" s="17"/>
      <c r="C9" s="17"/>
      <c r="D9" s="17"/>
      <c r="E9" s="17"/>
      <c r="F9" s="17" t="s">
        <v>4</v>
      </c>
      <c r="G9" s="17" t="s">
        <v>5</v>
      </c>
    </row>
    <row r="10" spans="1:13">
      <c r="A10" s="33" t="s">
        <v>0</v>
      </c>
      <c r="B10" s="93" t="s">
        <v>11</v>
      </c>
      <c r="C10" s="94"/>
      <c r="D10" s="94"/>
      <c r="E10" s="95"/>
      <c r="F10" s="15">
        <v>50000</v>
      </c>
      <c r="G10" s="33"/>
    </row>
    <row r="11" spans="1:13">
      <c r="A11" s="33"/>
      <c r="B11" s="96" t="s">
        <v>12</v>
      </c>
      <c r="C11" s="97"/>
      <c r="D11" s="97"/>
      <c r="E11" s="98"/>
      <c r="F11" s="15"/>
      <c r="G11" s="35">
        <v>50000</v>
      </c>
    </row>
    <row r="12" spans="1:13" ht="15" customHeight="1">
      <c r="A12" s="33"/>
      <c r="B12" s="93"/>
      <c r="C12" s="94"/>
      <c r="D12" s="94"/>
      <c r="E12" s="95"/>
      <c r="F12" s="15"/>
      <c r="G12" s="33"/>
    </row>
    <row r="13" spans="1:13">
      <c r="A13" s="33" t="s">
        <v>15</v>
      </c>
      <c r="B13" s="93" t="s">
        <v>12</v>
      </c>
      <c r="C13" s="94"/>
      <c r="D13" s="94"/>
      <c r="E13" s="95"/>
      <c r="F13" s="15">
        <v>50000</v>
      </c>
      <c r="G13" s="33"/>
    </row>
    <row r="14" spans="1:13">
      <c r="A14" s="33"/>
      <c r="B14" s="96" t="s">
        <v>13</v>
      </c>
      <c r="C14" s="97"/>
      <c r="D14" s="97"/>
      <c r="E14" s="98"/>
      <c r="F14" s="15"/>
      <c r="G14" s="36">
        <v>50000</v>
      </c>
    </row>
    <row r="15" spans="1:13">
      <c r="A15" s="33"/>
      <c r="B15" s="93"/>
      <c r="C15" s="94"/>
      <c r="D15" s="94"/>
      <c r="E15" s="95"/>
      <c r="F15" s="15"/>
      <c r="G15" s="33"/>
    </row>
    <row r="16" spans="1:13">
      <c r="A16" s="33" t="s">
        <v>15</v>
      </c>
      <c r="B16" s="93" t="s">
        <v>14</v>
      </c>
      <c r="C16" s="94"/>
      <c r="D16" s="94"/>
      <c r="E16" s="95"/>
      <c r="F16" s="15">
        <v>75000</v>
      </c>
      <c r="G16" s="33"/>
    </row>
    <row r="17" spans="1:7">
      <c r="A17" s="33"/>
      <c r="B17" s="96" t="s">
        <v>13</v>
      </c>
      <c r="C17" s="97"/>
      <c r="D17" s="97"/>
      <c r="E17" s="98"/>
      <c r="F17" s="15"/>
      <c r="G17" s="36">
        <v>75000</v>
      </c>
    </row>
    <row r="18" spans="1:7">
      <c r="A18" s="33"/>
      <c r="B18" s="99"/>
      <c r="C18" s="100"/>
      <c r="D18" s="100"/>
      <c r="E18" s="101"/>
      <c r="F18" s="33"/>
      <c r="G18" s="15"/>
    </row>
    <row r="19" spans="1:7">
      <c r="A19" s="89"/>
      <c r="B19" s="89"/>
      <c r="C19" s="89"/>
      <c r="D19" s="89"/>
      <c r="E19" s="89"/>
      <c r="F19" s="89"/>
      <c r="G19" s="89"/>
    </row>
    <row r="20" spans="1:7">
      <c r="A20" s="102" t="s">
        <v>96</v>
      </c>
      <c r="B20" s="103"/>
      <c r="C20" s="103"/>
      <c r="D20" s="103"/>
      <c r="E20" s="103"/>
      <c r="F20" s="103"/>
      <c r="G20" s="103"/>
    </row>
    <row r="21" spans="1:7">
      <c r="A21" s="89"/>
      <c r="B21" s="89"/>
      <c r="C21" s="89"/>
      <c r="D21" s="89"/>
      <c r="E21" s="89"/>
      <c r="F21" s="89"/>
      <c r="G21" s="89"/>
    </row>
    <row r="22" spans="1:7">
      <c r="A22" s="17" t="s">
        <v>3</v>
      </c>
      <c r="B22" s="17"/>
      <c r="C22" s="17"/>
      <c r="D22" s="17"/>
      <c r="E22" s="17"/>
      <c r="F22" s="17" t="s">
        <v>4</v>
      </c>
      <c r="G22" s="17" t="s">
        <v>5</v>
      </c>
    </row>
    <row r="23" spans="1:7">
      <c r="A23" s="33" t="s">
        <v>16</v>
      </c>
      <c r="B23" s="93" t="s">
        <v>17</v>
      </c>
      <c r="C23" s="94"/>
      <c r="D23" s="94"/>
      <c r="E23" s="95"/>
      <c r="F23" s="15">
        <f>50000*8%*3/12</f>
        <v>1000</v>
      </c>
      <c r="G23" s="33"/>
    </row>
    <row r="24" spans="1:7">
      <c r="A24" s="33"/>
      <c r="B24" s="96" t="s">
        <v>18</v>
      </c>
      <c r="C24" s="97"/>
      <c r="D24" s="97"/>
      <c r="E24" s="98"/>
      <c r="F24" s="15"/>
      <c r="G24" s="35">
        <f>F23</f>
        <v>1000</v>
      </c>
    </row>
    <row r="25" spans="1:7" ht="15" customHeight="1">
      <c r="A25" s="33"/>
      <c r="B25" s="93" t="s">
        <v>19</v>
      </c>
      <c r="C25" s="94"/>
      <c r="D25" s="94"/>
      <c r="E25" s="95"/>
      <c r="F25" s="15"/>
      <c r="G25" s="33"/>
    </row>
    <row r="26" spans="1:7" ht="15" customHeight="1">
      <c r="A26" s="33"/>
      <c r="B26" s="28"/>
      <c r="C26" s="29"/>
      <c r="D26" s="29"/>
      <c r="E26" s="30"/>
      <c r="F26" s="15"/>
      <c r="G26" s="33"/>
    </row>
    <row r="27" spans="1:7">
      <c r="A27" s="33" t="s">
        <v>16</v>
      </c>
      <c r="B27" s="93" t="s">
        <v>17</v>
      </c>
      <c r="C27" s="94"/>
      <c r="D27" s="94"/>
      <c r="E27" s="95"/>
      <c r="F27" s="15">
        <f>(81000-75000)*3/12</f>
        <v>1500</v>
      </c>
      <c r="G27" s="33"/>
    </row>
    <row r="28" spans="1:7">
      <c r="A28" s="33"/>
      <c r="B28" s="96" t="s">
        <v>13</v>
      </c>
      <c r="C28" s="97"/>
      <c r="D28" s="97"/>
      <c r="E28" s="98"/>
      <c r="F28" s="15"/>
      <c r="G28" s="36">
        <f>F27</f>
        <v>1500</v>
      </c>
    </row>
    <row r="29" spans="1:7">
      <c r="A29" s="33"/>
      <c r="B29" s="93" t="s">
        <v>20</v>
      </c>
      <c r="C29" s="94"/>
      <c r="D29" s="94"/>
      <c r="E29" s="95"/>
      <c r="F29" s="15"/>
      <c r="G29" s="33"/>
    </row>
    <row r="30" spans="1:7">
      <c r="A30" s="33"/>
      <c r="B30" s="28"/>
      <c r="C30" s="29"/>
      <c r="D30" s="29"/>
      <c r="E30" s="30"/>
      <c r="F30" s="15"/>
      <c r="G30" s="33"/>
    </row>
    <row r="31" spans="1:7">
      <c r="A31" s="89"/>
      <c r="B31" s="89"/>
      <c r="C31" s="89"/>
      <c r="D31" s="89"/>
      <c r="E31" s="89"/>
      <c r="F31" s="89"/>
      <c r="G31" s="89"/>
    </row>
    <row r="32" spans="1:7" ht="30" customHeight="1">
      <c r="A32" s="102" t="s">
        <v>97</v>
      </c>
      <c r="B32" s="102"/>
      <c r="C32" s="102"/>
      <c r="D32" s="102"/>
      <c r="E32" s="102"/>
      <c r="F32" s="102"/>
      <c r="G32" s="102"/>
    </row>
    <row r="33" spans="1:4">
      <c r="A33" s="37" t="s">
        <v>21</v>
      </c>
      <c r="B33" s="12" t="s">
        <v>27</v>
      </c>
      <c r="C33" s="12"/>
      <c r="D33" s="38">
        <f>50000</f>
        <v>50000</v>
      </c>
    </row>
    <row r="34" spans="1:4">
      <c r="B34" s="12" t="s">
        <v>28</v>
      </c>
      <c r="C34" s="12"/>
      <c r="D34" s="39">
        <v>1000</v>
      </c>
    </row>
    <row r="35" spans="1:4" ht="15.75" thickBot="1">
      <c r="B35" s="12"/>
      <c r="C35" s="12"/>
      <c r="D35" s="40">
        <f>SUM(D33:D34)</f>
        <v>51000</v>
      </c>
    </row>
    <row r="36" spans="1:4" ht="15.75" thickTop="1">
      <c r="B36" s="12"/>
      <c r="C36" s="12"/>
      <c r="D36" s="12"/>
    </row>
    <row r="37" spans="1:4">
      <c r="A37" s="37" t="s">
        <v>23</v>
      </c>
      <c r="B37" s="12" t="s">
        <v>24</v>
      </c>
      <c r="C37" s="12"/>
      <c r="D37" s="38">
        <v>75000</v>
      </c>
    </row>
    <row r="38" spans="1:4">
      <c r="B38" s="12" t="s">
        <v>25</v>
      </c>
      <c r="C38" s="12"/>
      <c r="D38" s="39">
        <v>1500</v>
      </c>
    </row>
    <row r="39" spans="1:4" ht="15.75" thickBot="1">
      <c r="B39" s="12" t="s">
        <v>26</v>
      </c>
      <c r="C39" s="12"/>
      <c r="D39" s="40">
        <f>SUM(D37:D38)</f>
        <v>76500</v>
      </c>
    </row>
    <row r="40" spans="1:4" ht="15.75" thickTop="1"/>
  </sheetData>
  <mergeCells count="25">
    <mergeCell ref="A6:E6"/>
    <mergeCell ref="A2:G2"/>
    <mergeCell ref="A8:G8"/>
    <mergeCell ref="A3:G3"/>
    <mergeCell ref="A7:G7"/>
    <mergeCell ref="B10:E10"/>
    <mergeCell ref="B11:E11"/>
    <mergeCell ref="B12:E12"/>
    <mergeCell ref="A21:G21"/>
    <mergeCell ref="A31:G31"/>
    <mergeCell ref="B18:E18"/>
    <mergeCell ref="B23:E23"/>
    <mergeCell ref="B24:E24"/>
    <mergeCell ref="B13:E13"/>
    <mergeCell ref="B14:E14"/>
    <mergeCell ref="B15:E15"/>
    <mergeCell ref="B16:E16"/>
    <mergeCell ref="B17:E17"/>
    <mergeCell ref="A32:G32"/>
    <mergeCell ref="A20:G20"/>
    <mergeCell ref="A19:G19"/>
    <mergeCell ref="B25:E25"/>
    <mergeCell ref="B27:E27"/>
    <mergeCell ref="B28:E28"/>
    <mergeCell ref="B29:E2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3"/>
  <sheetViews>
    <sheetView workbookViewId="0"/>
  </sheetViews>
  <sheetFormatPr defaultRowHeight="15"/>
  <cols>
    <col min="1" max="1" width="16.140625" style="2" customWidth="1"/>
    <col min="2" max="2" width="14.42578125" style="2" customWidth="1"/>
    <col min="3" max="4" width="12.7109375" style="2" customWidth="1"/>
    <col min="5" max="5" width="14.85546875" style="2" customWidth="1"/>
    <col min="6" max="6" width="11.42578125" style="2" customWidth="1"/>
    <col min="7" max="7" width="13.5703125" style="2" customWidth="1"/>
  </cols>
  <sheetData>
    <row r="1" spans="1:7">
      <c r="A1" s="10" t="s">
        <v>54</v>
      </c>
      <c r="B1" s="11"/>
      <c r="C1" s="11"/>
      <c r="D1" s="11"/>
      <c r="E1" s="11"/>
      <c r="F1" s="11"/>
      <c r="G1" s="11"/>
    </row>
    <row r="2" spans="1:7" ht="42" customHeight="1">
      <c r="A2" s="102" t="s">
        <v>31</v>
      </c>
      <c r="B2" s="102"/>
      <c r="C2" s="102"/>
      <c r="D2" s="102"/>
      <c r="E2" s="102"/>
      <c r="F2" s="102"/>
      <c r="G2" s="102"/>
    </row>
    <row r="3" spans="1:7" ht="15" customHeight="1">
      <c r="A3" s="104"/>
      <c r="B3" s="104"/>
      <c r="C3" s="104"/>
      <c r="D3" s="104"/>
      <c r="E3" s="104"/>
      <c r="F3" s="104"/>
      <c r="G3" s="104"/>
    </row>
    <row r="4" spans="1:7" ht="30.75" customHeight="1">
      <c r="A4" s="44"/>
      <c r="B4" s="105" t="s">
        <v>32</v>
      </c>
      <c r="C4" s="105"/>
      <c r="D4" s="105" t="s">
        <v>33</v>
      </c>
      <c r="E4" s="105"/>
      <c r="F4" s="45"/>
      <c r="G4" s="46"/>
    </row>
    <row r="5" spans="1:7">
      <c r="A5" s="44"/>
      <c r="B5" s="106">
        <v>2019</v>
      </c>
      <c r="C5" s="106"/>
      <c r="D5" s="106" t="s">
        <v>34</v>
      </c>
      <c r="E5" s="106"/>
      <c r="F5" s="47"/>
      <c r="G5" s="46"/>
    </row>
    <row r="6" spans="1:7">
      <c r="A6" s="44"/>
      <c r="B6" s="106">
        <v>2020</v>
      </c>
      <c r="C6" s="106"/>
      <c r="D6" s="106" t="s">
        <v>35</v>
      </c>
      <c r="E6" s="106"/>
      <c r="F6" s="47"/>
      <c r="G6" s="46"/>
    </row>
    <row r="7" spans="1:7">
      <c r="A7" s="48"/>
      <c r="B7" s="49"/>
      <c r="C7" s="49"/>
      <c r="D7" s="49"/>
      <c r="E7" s="49"/>
      <c r="F7" s="47"/>
      <c r="G7" s="46"/>
    </row>
    <row r="8" spans="1:7" ht="15" customHeight="1">
      <c r="A8" s="102" t="s">
        <v>105</v>
      </c>
      <c r="B8" s="102"/>
      <c r="C8" s="102"/>
      <c r="D8" s="102"/>
      <c r="E8" s="102"/>
      <c r="F8" s="102"/>
      <c r="G8" s="102"/>
    </row>
    <row r="9" spans="1:7" ht="32.25" customHeight="1">
      <c r="A9" s="102"/>
      <c r="B9" s="102"/>
      <c r="C9" s="102"/>
      <c r="D9" s="102"/>
      <c r="E9" s="102"/>
      <c r="F9" s="102"/>
      <c r="G9" s="102"/>
    </row>
    <row r="10" spans="1:7">
      <c r="A10" s="107"/>
      <c r="B10" s="107"/>
      <c r="C10" s="107"/>
      <c r="D10" s="107"/>
      <c r="E10" s="107"/>
      <c r="F10" s="107"/>
      <c r="G10" s="107"/>
    </row>
    <row r="11" spans="1:7">
      <c r="A11" s="3" t="s">
        <v>1</v>
      </c>
      <c r="B11" s="27"/>
      <c r="C11" s="27"/>
      <c r="D11" s="27"/>
      <c r="E11" s="27"/>
      <c r="F11" s="27"/>
      <c r="G11" s="27"/>
    </row>
    <row r="12" spans="1:7">
      <c r="A12" s="17"/>
      <c r="B12" s="17"/>
      <c r="C12" s="17"/>
      <c r="D12" s="17"/>
      <c r="E12" s="17"/>
      <c r="F12" s="17" t="s">
        <v>4</v>
      </c>
      <c r="G12" s="17" t="s">
        <v>5</v>
      </c>
    </row>
    <row r="13" spans="1:7" s="13" customFormat="1">
      <c r="A13" s="51">
        <v>2019</v>
      </c>
      <c r="B13" s="108" t="s">
        <v>36</v>
      </c>
      <c r="C13" s="108"/>
      <c r="D13" s="108"/>
      <c r="E13" s="108"/>
      <c r="F13" s="108"/>
      <c r="G13" s="108"/>
    </row>
    <row r="14" spans="1:7">
      <c r="A14" s="27"/>
      <c r="B14" s="93"/>
      <c r="C14" s="94"/>
      <c r="D14" s="94"/>
      <c r="E14" s="95"/>
      <c r="F14" s="15"/>
      <c r="G14" s="33"/>
    </row>
    <row r="15" spans="1:7">
      <c r="A15" s="27"/>
      <c r="B15" s="109"/>
      <c r="C15" s="110"/>
      <c r="D15" s="110"/>
      <c r="E15" s="111"/>
      <c r="F15" s="15"/>
      <c r="G15" s="50"/>
    </row>
    <row r="16" spans="1:7" ht="15" customHeight="1">
      <c r="A16" s="27"/>
      <c r="B16" s="93"/>
      <c r="C16" s="94"/>
      <c r="D16" s="94"/>
      <c r="E16" s="95"/>
      <c r="F16" s="15"/>
      <c r="G16" s="33"/>
    </row>
    <row r="17" spans="1:7" s="13" customFormat="1" ht="15" customHeight="1">
      <c r="A17" s="19"/>
      <c r="B17" s="108" t="s">
        <v>39</v>
      </c>
      <c r="C17" s="108"/>
      <c r="D17" s="108"/>
      <c r="E17" s="108"/>
      <c r="F17" s="108"/>
      <c r="G17" s="108"/>
    </row>
    <row r="18" spans="1:7">
      <c r="A18" s="27"/>
      <c r="B18" s="93"/>
      <c r="C18" s="94"/>
      <c r="D18" s="94"/>
      <c r="E18" s="95"/>
      <c r="F18" s="15"/>
      <c r="G18" s="33"/>
    </row>
    <row r="19" spans="1:7">
      <c r="A19" s="27"/>
      <c r="B19" s="93"/>
      <c r="C19" s="94"/>
      <c r="D19" s="94"/>
      <c r="E19" s="95"/>
      <c r="F19" s="15"/>
      <c r="G19" s="33"/>
    </row>
    <row r="20" spans="1:7">
      <c r="A20" s="27"/>
      <c r="B20" s="93"/>
      <c r="C20" s="94"/>
      <c r="D20" s="94"/>
      <c r="E20" s="95"/>
      <c r="F20" s="15"/>
      <c r="G20" s="33"/>
    </row>
    <row r="21" spans="1:7">
      <c r="A21" s="27">
        <v>2020</v>
      </c>
      <c r="B21" s="108" t="s">
        <v>36</v>
      </c>
      <c r="C21" s="108"/>
      <c r="D21" s="108"/>
      <c r="E21" s="108"/>
      <c r="F21" s="108"/>
      <c r="G21" s="108"/>
    </row>
    <row r="22" spans="1:7">
      <c r="A22" s="27"/>
      <c r="B22" s="93"/>
      <c r="C22" s="94"/>
      <c r="D22" s="94"/>
      <c r="E22" s="95"/>
      <c r="F22" s="15"/>
      <c r="G22" s="33"/>
    </row>
    <row r="23" spans="1:7">
      <c r="A23" s="27"/>
      <c r="B23" s="109"/>
      <c r="C23" s="110"/>
      <c r="D23" s="110"/>
      <c r="E23" s="111"/>
      <c r="F23" s="15"/>
      <c r="G23" s="50"/>
    </row>
    <row r="24" spans="1:7">
      <c r="A24" s="27"/>
      <c r="B24" s="28"/>
      <c r="C24" s="29"/>
      <c r="D24" s="29"/>
      <c r="E24" s="30"/>
      <c r="F24" s="15"/>
      <c r="G24" s="33"/>
    </row>
    <row r="25" spans="1:7" ht="15" customHeight="1">
      <c r="A25" s="27"/>
      <c r="B25" s="112" t="s">
        <v>39</v>
      </c>
      <c r="C25" s="113"/>
      <c r="D25" s="113"/>
      <c r="E25" s="113"/>
      <c r="F25" s="113"/>
      <c r="G25" s="114"/>
    </row>
    <row r="26" spans="1:7">
      <c r="A26" s="27"/>
      <c r="B26" s="93"/>
      <c r="C26" s="94"/>
      <c r="D26" s="94"/>
      <c r="E26" s="95"/>
      <c r="F26" s="15"/>
      <c r="G26" s="33"/>
    </row>
    <row r="27" spans="1:7">
      <c r="A27" s="27"/>
      <c r="B27" s="93"/>
      <c r="C27" s="94"/>
      <c r="D27" s="94"/>
      <c r="E27" s="95"/>
      <c r="F27" s="36"/>
      <c r="G27" s="15"/>
    </row>
    <row r="28" spans="1:7">
      <c r="A28" s="27"/>
      <c r="B28" s="109"/>
      <c r="C28" s="110"/>
      <c r="D28" s="110"/>
      <c r="E28" s="111"/>
      <c r="F28" s="15"/>
      <c r="G28" s="50"/>
    </row>
    <row r="29" spans="1:7" ht="63.75" customHeight="1">
      <c r="A29" s="27"/>
      <c r="B29" s="115"/>
      <c r="C29" s="115"/>
      <c r="D29" s="115"/>
      <c r="E29" s="115"/>
      <c r="F29" s="115"/>
      <c r="G29" s="115"/>
    </row>
    <row r="30" spans="1:7">
      <c r="A30" s="107"/>
      <c r="B30" s="107"/>
      <c r="C30" s="107"/>
      <c r="D30" s="107"/>
      <c r="E30" s="107"/>
      <c r="F30" s="107"/>
      <c r="G30" s="107"/>
    </row>
    <row r="31" spans="1:7" ht="15" customHeight="1">
      <c r="A31" s="116" t="s">
        <v>106</v>
      </c>
      <c r="B31" s="116"/>
      <c r="C31" s="116"/>
      <c r="D31" s="116"/>
      <c r="E31" s="116"/>
      <c r="F31" s="116"/>
      <c r="G31" s="116"/>
    </row>
    <row r="32" spans="1:7">
      <c r="A32" s="9" t="s">
        <v>2</v>
      </c>
      <c r="B32" s="7"/>
      <c r="C32" s="7"/>
      <c r="D32" s="7"/>
      <c r="E32" s="7"/>
      <c r="F32" s="7"/>
      <c r="G32" s="7"/>
    </row>
    <row r="33" spans="1:7">
      <c r="A33" s="17"/>
      <c r="B33" s="17"/>
      <c r="C33" s="17"/>
      <c r="D33" s="17"/>
      <c r="E33" s="17"/>
      <c r="F33" s="17" t="s">
        <v>4</v>
      </c>
      <c r="G33" s="17" t="s">
        <v>5</v>
      </c>
    </row>
    <row r="34" spans="1:7" ht="15" customHeight="1">
      <c r="A34" s="51">
        <v>2019</v>
      </c>
      <c r="B34" s="108" t="s">
        <v>45</v>
      </c>
      <c r="C34" s="108"/>
      <c r="D34" s="108"/>
      <c r="E34" s="108"/>
      <c r="F34" s="108"/>
      <c r="G34" s="108"/>
    </row>
    <row r="35" spans="1:7" ht="15" customHeight="1">
      <c r="A35" s="27"/>
      <c r="B35" s="93"/>
      <c r="C35" s="94"/>
      <c r="D35" s="94"/>
      <c r="E35" s="95"/>
      <c r="F35" s="15"/>
      <c r="G35" s="33"/>
    </row>
    <row r="36" spans="1:7" ht="15" customHeight="1">
      <c r="A36" s="27"/>
      <c r="B36" s="109"/>
      <c r="C36" s="110"/>
      <c r="D36" s="110"/>
      <c r="E36" s="111"/>
      <c r="F36" s="15"/>
      <c r="G36" s="50"/>
    </row>
    <row r="37" spans="1:7" ht="15" customHeight="1">
      <c r="A37" s="27"/>
      <c r="B37" s="93"/>
      <c r="C37" s="94"/>
      <c r="D37" s="94"/>
      <c r="E37" s="95"/>
      <c r="F37" s="15"/>
      <c r="G37" s="33"/>
    </row>
    <row r="38" spans="1:7" ht="15" customHeight="1">
      <c r="A38" s="19">
        <v>2020</v>
      </c>
      <c r="B38" s="108" t="s">
        <v>45</v>
      </c>
      <c r="C38" s="108"/>
      <c r="D38" s="108"/>
      <c r="E38" s="108"/>
      <c r="F38" s="108"/>
      <c r="G38" s="108"/>
    </row>
    <row r="39" spans="1:7" ht="15" customHeight="1">
      <c r="A39" s="27"/>
      <c r="B39" s="93"/>
      <c r="C39" s="94"/>
      <c r="D39" s="94"/>
      <c r="E39" s="95"/>
      <c r="F39" s="15"/>
      <c r="G39" s="33"/>
    </row>
    <row r="40" spans="1:7">
      <c r="A40" s="27"/>
      <c r="B40" s="109"/>
      <c r="C40" s="110"/>
      <c r="D40" s="110"/>
      <c r="E40" s="111"/>
      <c r="F40" s="15"/>
      <c r="G40" s="50"/>
    </row>
    <row r="41" spans="1:7">
      <c r="A41" s="27"/>
      <c r="B41" s="93"/>
      <c r="C41" s="94"/>
      <c r="D41" s="94"/>
      <c r="E41" s="95"/>
      <c r="F41" s="15"/>
      <c r="G41" s="33"/>
    </row>
    <row r="42" spans="1:7" ht="32.25" customHeight="1">
      <c r="A42" s="7"/>
      <c r="B42" s="117"/>
      <c r="C42" s="117"/>
      <c r="D42" s="117"/>
      <c r="E42" s="117"/>
      <c r="F42" s="117"/>
      <c r="G42" s="117"/>
    </row>
    <row r="43" spans="1:7">
      <c r="A43" s="118"/>
      <c r="B43" s="118"/>
      <c r="C43" s="118"/>
      <c r="D43" s="118"/>
      <c r="E43" s="118"/>
      <c r="F43" s="118"/>
      <c r="G43" s="118"/>
    </row>
    <row r="44" spans="1:7" ht="29.25" customHeight="1">
      <c r="A44" s="107" t="s">
        <v>107</v>
      </c>
      <c r="B44" s="107"/>
      <c r="C44" s="107"/>
      <c r="D44" s="107"/>
      <c r="E44" s="107"/>
      <c r="F44" s="107"/>
      <c r="G44" s="107"/>
    </row>
    <row r="45" spans="1:7">
      <c r="A45" s="18" t="s">
        <v>48</v>
      </c>
      <c r="B45" s="19"/>
      <c r="C45" s="19"/>
      <c r="D45" s="19"/>
      <c r="E45" s="19"/>
      <c r="F45" s="19"/>
      <c r="G45" s="19"/>
    </row>
    <row r="46" spans="1:7">
      <c r="A46" s="22"/>
      <c r="B46" s="59"/>
      <c r="C46" s="31"/>
      <c r="D46" s="59"/>
      <c r="E46" s="31"/>
      <c r="F46" s="31"/>
      <c r="G46" s="31"/>
    </row>
    <row r="47" spans="1:7">
      <c r="A47" s="22"/>
      <c r="B47" s="23"/>
      <c r="C47" s="31"/>
      <c r="D47" s="60"/>
      <c r="E47" s="31"/>
      <c r="F47" s="31"/>
      <c r="G47" s="31"/>
    </row>
    <row r="48" spans="1:7">
      <c r="A48" s="61"/>
      <c r="B48" s="62"/>
      <c r="C48" s="31"/>
      <c r="D48" s="63"/>
      <c r="E48" s="31"/>
      <c r="F48" s="31"/>
      <c r="G48" s="31"/>
    </row>
    <row r="49" spans="1:7">
      <c r="A49" s="61"/>
      <c r="B49" s="64"/>
      <c r="C49" s="31"/>
      <c r="D49" s="63"/>
      <c r="E49" s="31"/>
      <c r="F49" s="31"/>
      <c r="G49" s="31"/>
    </row>
    <row r="50" spans="1:7">
      <c r="A50" s="22"/>
      <c r="B50" s="23"/>
      <c r="C50" s="65"/>
      <c r="D50" s="23"/>
      <c r="E50" s="65"/>
      <c r="F50" s="31"/>
      <c r="G50" s="31"/>
    </row>
    <row r="51" spans="1:7">
      <c r="A51" s="22"/>
      <c r="B51" s="31"/>
      <c r="C51" s="31"/>
      <c r="D51" s="31"/>
      <c r="E51" s="31"/>
      <c r="F51" s="31"/>
      <c r="G51" s="31"/>
    </row>
    <row r="52" spans="1:7" ht="66.75" customHeight="1">
      <c r="A52" s="119"/>
      <c r="B52" s="119"/>
      <c r="C52" s="119"/>
      <c r="D52" s="119"/>
      <c r="E52" s="119"/>
      <c r="F52" s="119"/>
      <c r="G52" s="119"/>
    </row>
    <row r="53" spans="1:7">
      <c r="A53" s="24"/>
      <c r="B53" s="24"/>
      <c r="C53" s="24"/>
      <c r="D53" s="24"/>
      <c r="E53" s="24"/>
      <c r="F53" s="24"/>
      <c r="G53" s="24"/>
    </row>
  </sheetData>
  <mergeCells count="40">
    <mergeCell ref="B42:G42"/>
    <mergeCell ref="A43:G43"/>
    <mergeCell ref="A44:G44"/>
    <mergeCell ref="A52:G52"/>
    <mergeCell ref="B36:E36"/>
    <mergeCell ref="B37:E37"/>
    <mergeCell ref="B38:G38"/>
    <mergeCell ref="B39:E39"/>
    <mergeCell ref="B40:E40"/>
    <mergeCell ref="B41:E41"/>
    <mergeCell ref="B35:E35"/>
    <mergeCell ref="B21:G21"/>
    <mergeCell ref="B22:E22"/>
    <mergeCell ref="B23:E23"/>
    <mergeCell ref="B25:G25"/>
    <mergeCell ref="B26:E26"/>
    <mergeCell ref="B27:E27"/>
    <mergeCell ref="B28:E28"/>
    <mergeCell ref="B29:G29"/>
    <mergeCell ref="A30:G30"/>
    <mergeCell ref="A31:G31"/>
    <mergeCell ref="B34:G34"/>
    <mergeCell ref="B20:E20"/>
    <mergeCell ref="B6:C6"/>
    <mergeCell ref="D6:E6"/>
    <mergeCell ref="A8:G9"/>
    <mergeCell ref="A10:G10"/>
    <mergeCell ref="B13:G13"/>
    <mergeCell ref="B14:E14"/>
    <mergeCell ref="B15:E15"/>
    <mergeCell ref="B16:E16"/>
    <mergeCell ref="B17:G17"/>
    <mergeCell ref="B18:E18"/>
    <mergeCell ref="B19:E19"/>
    <mergeCell ref="A2:G2"/>
    <mergeCell ref="A3:G3"/>
    <mergeCell ref="B4:C4"/>
    <mergeCell ref="D4:E4"/>
    <mergeCell ref="B5:C5"/>
    <mergeCell ref="D5:E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2"/>
  <sheetViews>
    <sheetView workbookViewId="0"/>
  </sheetViews>
  <sheetFormatPr defaultRowHeight="15"/>
  <cols>
    <col min="1" max="1" width="16.140625" style="2" customWidth="1"/>
    <col min="2" max="2" width="14.42578125" style="2" customWidth="1"/>
    <col min="3" max="4" width="12.7109375" style="2" customWidth="1"/>
    <col min="5" max="5" width="14.85546875" style="2" customWidth="1"/>
    <col min="6" max="6" width="11.42578125" style="2" customWidth="1"/>
    <col min="7" max="7" width="13.5703125" style="2" customWidth="1"/>
  </cols>
  <sheetData>
    <row r="1" spans="1:7">
      <c r="A1" s="10" t="s">
        <v>30</v>
      </c>
      <c r="B1" s="11"/>
      <c r="C1" s="11"/>
      <c r="D1" s="11"/>
      <c r="E1" s="11"/>
      <c r="F1" s="11"/>
      <c r="G1" s="11"/>
    </row>
    <row r="2" spans="1:7" ht="42" customHeight="1">
      <c r="A2" s="102" t="s">
        <v>31</v>
      </c>
      <c r="B2" s="102"/>
      <c r="C2" s="102"/>
      <c r="D2" s="102"/>
      <c r="E2" s="102"/>
      <c r="F2" s="102"/>
      <c r="G2" s="102"/>
    </row>
    <row r="3" spans="1:7" ht="15" customHeight="1">
      <c r="A3" s="104"/>
      <c r="B3" s="104"/>
      <c r="C3" s="104"/>
      <c r="D3" s="104"/>
      <c r="E3" s="104"/>
      <c r="F3" s="104"/>
      <c r="G3" s="104"/>
    </row>
    <row r="4" spans="1:7" ht="30.75" customHeight="1">
      <c r="A4" s="44"/>
      <c r="B4" s="105" t="s">
        <v>32</v>
      </c>
      <c r="C4" s="105"/>
      <c r="D4" s="105" t="s">
        <v>33</v>
      </c>
      <c r="E4" s="105"/>
      <c r="F4" s="45"/>
      <c r="G4" s="46"/>
    </row>
    <row r="5" spans="1:7">
      <c r="A5" s="44"/>
      <c r="B5" s="106">
        <v>2019</v>
      </c>
      <c r="C5" s="106"/>
      <c r="D5" s="106" t="s">
        <v>34</v>
      </c>
      <c r="E5" s="106"/>
      <c r="F5" s="47"/>
      <c r="G5" s="46"/>
    </row>
    <row r="6" spans="1:7">
      <c r="A6" s="44"/>
      <c r="B6" s="106">
        <v>2020</v>
      </c>
      <c r="C6" s="106"/>
      <c r="D6" s="106" t="s">
        <v>35</v>
      </c>
      <c r="E6" s="106"/>
      <c r="F6" s="47"/>
      <c r="G6" s="46"/>
    </row>
    <row r="7" spans="1:7">
      <c r="A7" s="48"/>
      <c r="B7" s="49"/>
      <c r="C7" s="49"/>
      <c r="D7" s="49"/>
      <c r="E7" s="49"/>
      <c r="F7" s="47"/>
      <c r="G7" s="46"/>
    </row>
    <row r="8" spans="1:7" ht="15" customHeight="1">
      <c r="A8" s="102" t="s">
        <v>105</v>
      </c>
      <c r="B8" s="102"/>
      <c r="C8" s="102"/>
      <c r="D8" s="102"/>
      <c r="E8" s="102"/>
      <c r="F8" s="102"/>
      <c r="G8" s="102"/>
    </row>
    <row r="9" spans="1:7" ht="32.25" customHeight="1">
      <c r="A9" s="102"/>
      <c r="B9" s="102"/>
      <c r="C9" s="102"/>
      <c r="D9" s="102"/>
      <c r="E9" s="102"/>
      <c r="F9" s="102"/>
      <c r="G9" s="102"/>
    </row>
    <row r="10" spans="1:7">
      <c r="A10" s="107"/>
      <c r="B10" s="107"/>
      <c r="C10" s="107"/>
      <c r="D10" s="107"/>
      <c r="E10" s="107"/>
      <c r="F10" s="107"/>
      <c r="G10" s="107"/>
    </row>
    <row r="11" spans="1:7">
      <c r="A11" s="3" t="s">
        <v>1</v>
      </c>
      <c r="B11" s="6"/>
      <c r="C11" s="6"/>
      <c r="D11" s="6"/>
      <c r="E11" s="6"/>
      <c r="F11" s="6"/>
      <c r="G11" s="6"/>
    </row>
    <row r="12" spans="1:7">
      <c r="A12" s="17"/>
      <c r="B12" s="17"/>
      <c r="C12" s="17"/>
      <c r="D12" s="17"/>
      <c r="E12" s="17"/>
      <c r="F12" s="17" t="s">
        <v>4</v>
      </c>
      <c r="G12" s="17" t="s">
        <v>5</v>
      </c>
    </row>
    <row r="13" spans="1:7" s="13" customFormat="1">
      <c r="A13" s="51">
        <v>2019</v>
      </c>
      <c r="B13" s="108" t="s">
        <v>36</v>
      </c>
      <c r="C13" s="108"/>
      <c r="D13" s="108"/>
      <c r="E13" s="108"/>
      <c r="F13" s="108"/>
      <c r="G13" s="108"/>
    </row>
    <row r="14" spans="1:7">
      <c r="A14" s="6"/>
      <c r="B14" s="93" t="s">
        <v>41</v>
      </c>
      <c r="C14" s="94"/>
      <c r="D14" s="94"/>
      <c r="E14" s="95"/>
      <c r="F14" s="15">
        <v>14940</v>
      </c>
      <c r="G14" s="33"/>
    </row>
    <row r="15" spans="1:7">
      <c r="A15" s="6"/>
      <c r="B15" s="109" t="s">
        <v>38</v>
      </c>
      <c r="C15" s="110"/>
      <c r="D15" s="110"/>
      <c r="E15" s="111"/>
      <c r="F15" s="15"/>
      <c r="G15" s="50">
        <f>F14</f>
        <v>14940</v>
      </c>
    </row>
    <row r="16" spans="1:7" ht="15" customHeight="1">
      <c r="A16" s="6"/>
      <c r="B16" s="93"/>
      <c r="C16" s="94"/>
      <c r="D16" s="94"/>
      <c r="E16" s="95"/>
      <c r="F16" s="15"/>
      <c r="G16" s="33"/>
    </row>
    <row r="17" spans="1:7" s="13" customFormat="1" ht="15" customHeight="1">
      <c r="A17" s="19"/>
      <c r="B17" s="108" t="s">
        <v>39</v>
      </c>
      <c r="C17" s="108"/>
      <c r="D17" s="108"/>
      <c r="E17" s="108"/>
      <c r="F17" s="108"/>
      <c r="G17" s="108"/>
    </row>
    <row r="18" spans="1:7">
      <c r="A18" s="6"/>
      <c r="B18" s="93" t="s">
        <v>40</v>
      </c>
      <c r="C18" s="94"/>
      <c r="D18" s="94"/>
      <c r="E18" s="95"/>
      <c r="F18" s="15"/>
      <c r="G18" s="33"/>
    </row>
    <row r="19" spans="1:7">
      <c r="A19" s="6"/>
      <c r="B19" s="93"/>
      <c r="C19" s="94"/>
      <c r="D19" s="94"/>
      <c r="E19" s="95"/>
      <c r="F19" s="15"/>
      <c r="G19" s="33"/>
    </row>
    <row r="20" spans="1:7">
      <c r="A20" s="6"/>
      <c r="B20" s="93"/>
      <c r="C20" s="94"/>
      <c r="D20" s="94"/>
      <c r="E20" s="95"/>
      <c r="F20" s="15"/>
      <c r="G20" s="33"/>
    </row>
    <row r="21" spans="1:7">
      <c r="A21" s="27">
        <v>2020</v>
      </c>
      <c r="B21" s="108" t="s">
        <v>36</v>
      </c>
      <c r="C21" s="108"/>
      <c r="D21" s="108"/>
      <c r="E21" s="108"/>
      <c r="F21" s="108"/>
      <c r="G21" s="108"/>
    </row>
    <row r="22" spans="1:7">
      <c r="A22" s="27"/>
      <c r="B22" s="93" t="s">
        <v>42</v>
      </c>
      <c r="C22" s="94"/>
      <c r="D22" s="94"/>
      <c r="E22" s="95"/>
      <c r="F22" s="15">
        <v>15552</v>
      </c>
      <c r="G22" s="33"/>
    </row>
    <row r="23" spans="1:7">
      <c r="A23" s="27"/>
      <c r="B23" s="109" t="s">
        <v>38</v>
      </c>
      <c r="C23" s="110"/>
      <c r="D23" s="110"/>
      <c r="E23" s="111"/>
      <c r="F23" s="15"/>
      <c r="G23" s="50">
        <f>F22</f>
        <v>15552</v>
      </c>
    </row>
    <row r="24" spans="1:7">
      <c r="A24" s="27"/>
      <c r="B24" s="28"/>
      <c r="C24" s="29"/>
      <c r="D24" s="29"/>
      <c r="E24" s="30"/>
      <c r="F24" s="15"/>
      <c r="G24" s="33"/>
    </row>
    <row r="25" spans="1:7" ht="15" customHeight="1">
      <c r="A25" s="6"/>
      <c r="B25" s="112" t="s">
        <v>39</v>
      </c>
      <c r="C25" s="113"/>
      <c r="D25" s="113"/>
      <c r="E25" s="113"/>
      <c r="F25" s="113"/>
      <c r="G25" s="114"/>
    </row>
    <row r="26" spans="1:7">
      <c r="A26" s="6"/>
      <c r="B26" s="93" t="s">
        <v>37</v>
      </c>
      <c r="C26" s="94"/>
      <c r="D26" s="94"/>
      <c r="E26" s="95"/>
      <c r="F26" s="15">
        <v>162</v>
      </c>
      <c r="G26" s="33"/>
    </row>
    <row r="27" spans="1:7">
      <c r="A27" s="6"/>
      <c r="B27" s="93" t="s">
        <v>43</v>
      </c>
      <c r="C27" s="94"/>
      <c r="D27" s="94"/>
      <c r="E27" s="95"/>
      <c r="F27" s="36">
        <v>13446</v>
      </c>
      <c r="G27" s="15"/>
    </row>
    <row r="28" spans="1:7">
      <c r="A28" s="27"/>
      <c r="B28" s="109" t="s">
        <v>44</v>
      </c>
      <c r="C28" s="110"/>
      <c r="D28" s="110"/>
      <c r="E28" s="111"/>
      <c r="F28" s="15"/>
      <c r="G28" s="50">
        <f>SUM(F26:F27)</f>
        <v>13608</v>
      </c>
    </row>
    <row r="29" spans="1:7" ht="63.75" customHeight="1">
      <c r="A29" s="6"/>
      <c r="B29" s="115" t="s">
        <v>108</v>
      </c>
      <c r="C29" s="115"/>
      <c r="D29" s="115"/>
      <c r="E29" s="115"/>
      <c r="F29" s="115"/>
      <c r="G29" s="115"/>
    </row>
    <row r="30" spans="1:7">
      <c r="A30" s="107"/>
      <c r="B30" s="107"/>
      <c r="C30" s="107"/>
      <c r="D30" s="107"/>
      <c r="E30" s="107"/>
      <c r="F30" s="107"/>
      <c r="G30" s="107"/>
    </row>
    <row r="31" spans="1:7" ht="15" customHeight="1">
      <c r="A31" s="116" t="s">
        <v>106</v>
      </c>
      <c r="B31" s="116"/>
      <c r="C31" s="116"/>
      <c r="D31" s="116"/>
      <c r="E31" s="116"/>
      <c r="F31" s="116"/>
      <c r="G31" s="116"/>
    </row>
    <row r="32" spans="1:7">
      <c r="A32" s="9" t="s">
        <v>2</v>
      </c>
      <c r="B32" s="5"/>
      <c r="C32" s="5"/>
      <c r="D32" s="5"/>
      <c r="E32" s="5"/>
      <c r="F32" s="5"/>
      <c r="G32" s="5"/>
    </row>
    <row r="33" spans="1:7">
      <c r="A33" s="17"/>
      <c r="B33" s="17"/>
      <c r="C33" s="17"/>
      <c r="D33" s="17"/>
      <c r="E33" s="17"/>
      <c r="F33" s="17" t="s">
        <v>4</v>
      </c>
      <c r="G33" s="17" t="s">
        <v>5</v>
      </c>
    </row>
    <row r="34" spans="1:7" ht="15" customHeight="1">
      <c r="A34" s="51">
        <v>2019</v>
      </c>
      <c r="B34" s="108" t="s">
        <v>45</v>
      </c>
      <c r="C34" s="108"/>
      <c r="D34" s="108"/>
      <c r="E34" s="108"/>
      <c r="F34" s="108"/>
      <c r="G34" s="108"/>
    </row>
    <row r="35" spans="1:7" ht="15" customHeight="1">
      <c r="A35" s="27"/>
      <c r="B35" s="93" t="s">
        <v>41</v>
      </c>
      <c r="C35" s="94"/>
      <c r="D35" s="94"/>
      <c r="E35" s="95"/>
      <c r="F35" s="15">
        <v>5760</v>
      </c>
      <c r="G35" s="33"/>
    </row>
    <row r="36" spans="1:7" ht="15" customHeight="1">
      <c r="A36" s="27"/>
      <c r="B36" s="109" t="s">
        <v>14</v>
      </c>
      <c r="C36" s="110"/>
      <c r="D36" s="110"/>
      <c r="E36" s="111"/>
      <c r="F36" s="15"/>
      <c r="G36" s="50">
        <f>F35</f>
        <v>5760</v>
      </c>
    </row>
    <row r="37" spans="1:7" ht="15" customHeight="1">
      <c r="A37" s="27"/>
      <c r="B37" s="93"/>
      <c r="C37" s="94"/>
      <c r="D37" s="94"/>
      <c r="E37" s="95"/>
      <c r="F37" s="15"/>
      <c r="G37" s="33"/>
    </row>
    <row r="38" spans="1:7" ht="15" customHeight="1">
      <c r="A38" s="19">
        <v>2020</v>
      </c>
      <c r="B38" s="108" t="s">
        <v>45</v>
      </c>
      <c r="C38" s="108"/>
      <c r="D38" s="108"/>
      <c r="E38" s="108"/>
      <c r="F38" s="108"/>
      <c r="G38" s="108"/>
    </row>
    <row r="39" spans="1:7" ht="15" customHeight="1">
      <c r="A39" s="27"/>
      <c r="B39" s="93" t="s">
        <v>46</v>
      </c>
      <c r="C39" s="94"/>
      <c r="D39" s="94"/>
      <c r="E39" s="95"/>
      <c r="F39" s="15">
        <v>7560</v>
      </c>
      <c r="G39" s="33"/>
    </row>
    <row r="40" spans="1:7">
      <c r="A40" s="27"/>
      <c r="B40" s="109" t="s">
        <v>14</v>
      </c>
      <c r="C40" s="110"/>
      <c r="D40" s="110"/>
      <c r="E40" s="111"/>
      <c r="F40" s="15"/>
      <c r="G40" s="50">
        <f>F39</f>
        <v>7560</v>
      </c>
    </row>
    <row r="41" spans="1:7">
      <c r="A41" s="27"/>
      <c r="B41" s="93"/>
      <c r="C41" s="94"/>
      <c r="D41" s="94"/>
      <c r="E41" s="95"/>
      <c r="F41" s="15"/>
      <c r="G41" s="33"/>
    </row>
    <row r="42" spans="1:7" ht="32.25" customHeight="1">
      <c r="A42" s="5"/>
      <c r="B42" s="117" t="s">
        <v>47</v>
      </c>
      <c r="C42" s="117"/>
      <c r="D42" s="117"/>
      <c r="E42" s="117"/>
      <c r="F42" s="117"/>
      <c r="G42" s="117"/>
    </row>
    <row r="43" spans="1:7">
      <c r="A43" s="118"/>
      <c r="B43" s="118"/>
      <c r="C43" s="118"/>
      <c r="D43" s="118"/>
      <c r="E43" s="118"/>
      <c r="F43" s="118"/>
      <c r="G43" s="118"/>
    </row>
    <row r="44" spans="1:7" ht="29.25" customHeight="1">
      <c r="A44" s="107" t="s">
        <v>107</v>
      </c>
      <c r="B44" s="107"/>
      <c r="C44" s="107"/>
      <c r="D44" s="107"/>
      <c r="E44" s="107"/>
      <c r="F44" s="107"/>
      <c r="G44" s="107"/>
    </row>
    <row r="45" spans="1:7">
      <c r="A45" s="18" t="s">
        <v>48</v>
      </c>
      <c r="B45" s="19"/>
      <c r="C45" s="19"/>
      <c r="D45" s="19"/>
      <c r="E45" s="19"/>
      <c r="F45" s="19"/>
      <c r="G45" s="19"/>
    </row>
    <row r="46" spans="1:7">
      <c r="A46" s="20"/>
      <c r="B46" s="53">
        <v>2016</v>
      </c>
      <c r="C46" s="32"/>
      <c r="D46" s="53">
        <v>2020</v>
      </c>
      <c r="E46" s="16"/>
      <c r="F46" s="16"/>
      <c r="G46" s="16"/>
    </row>
    <row r="47" spans="1:7">
      <c r="A47" s="20" t="s">
        <v>49</v>
      </c>
      <c r="B47" s="21">
        <v>0</v>
      </c>
      <c r="C47" s="32"/>
      <c r="D47" s="128">
        <f>B50</f>
        <v>14940</v>
      </c>
      <c r="E47" s="16"/>
      <c r="F47" s="16"/>
      <c r="G47" s="16"/>
    </row>
    <row r="48" spans="1:7">
      <c r="A48" s="52" t="s">
        <v>50</v>
      </c>
      <c r="B48" s="55">
        <v>14940</v>
      </c>
      <c r="C48" s="32"/>
      <c r="D48" s="57">
        <v>15552</v>
      </c>
      <c r="E48" s="16"/>
      <c r="F48" s="16"/>
      <c r="G48" s="16"/>
    </row>
    <row r="49" spans="1:7">
      <c r="A49" s="52" t="s">
        <v>51</v>
      </c>
      <c r="B49" s="54">
        <v>0</v>
      </c>
      <c r="C49" s="32"/>
      <c r="D49" s="57">
        <v>-13446</v>
      </c>
      <c r="E49" s="16"/>
      <c r="F49" s="16"/>
      <c r="G49" s="16"/>
    </row>
    <row r="50" spans="1:7" ht="15.75" thickBot="1">
      <c r="A50" s="20" t="s">
        <v>52</v>
      </c>
      <c r="B50" s="56">
        <f>SUM(B47:B49)</f>
        <v>14940</v>
      </c>
      <c r="C50" s="58" t="s">
        <v>21</v>
      </c>
      <c r="D50" s="56">
        <f>SUM(D47:D49)</f>
        <v>17046</v>
      </c>
      <c r="E50" s="58" t="s">
        <v>23</v>
      </c>
      <c r="F50" s="16"/>
      <c r="G50" s="16"/>
    </row>
    <row r="51" spans="1:7" ht="15.75" thickTop="1">
      <c r="A51" s="20"/>
      <c r="B51" s="16"/>
      <c r="C51" s="16"/>
      <c r="D51" s="16"/>
      <c r="E51" s="16"/>
      <c r="F51" s="16"/>
      <c r="G51" s="16"/>
    </row>
    <row r="52" spans="1:7" ht="66.75" customHeight="1">
      <c r="A52" s="120" t="s">
        <v>53</v>
      </c>
      <c r="B52" s="120"/>
      <c r="C52" s="120"/>
      <c r="D52" s="120"/>
      <c r="E52" s="120"/>
      <c r="F52" s="120"/>
      <c r="G52" s="120"/>
    </row>
  </sheetData>
  <mergeCells count="40">
    <mergeCell ref="B23:E23"/>
    <mergeCell ref="B25:G25"/>
    <mergeCell ref="B28:E28"/>
    <mergeCell ref="B29:G29"/>
    <mergeCell ref="B34:G34"/>
    <mergeCell ref="A3:G3"/>
    <mergeCell ref="A2:G2"/>
    <mergeCell ref="A8:G9"/>
    <mergeCell ref="B4:C4"/>
    <mergeCell ref="D4:E4"/>
    <mergeCell ref="B5:C5"/>
    <mergeCell ref="B6:C6"/>
    <mergeCell ref="D5:E5"/>
    <mergeCell ref="D6:E6"/>
    <mergeCell ref="A10:G10"/>
    <mergeCell ref="A44:G44"/>
    <mergeCell ref="B14:E14"/>
    <mergeCell ref="B15:E15"/>
    <mergeCell ref="B16:E16"/>
    <mergeCell ref="B18:E18"/>
    <mergeCell ref="B19:E19"/>
    <mergeCell ref="B20:E20"/>
    <mergeCell ref="B26:E26"/>
    <mergeCell ref="B27:E27"/>
    <mergeCell ref="A30:G30"/>
    <mergeCell ref="B39:E39"/>
    <mergeCell ref="B13:G13"/>
    <mergeCell ref="B17:G17"/>
    <mergeCell ref="B21:G21"/>
    <mergeCell ref="B22:E22"/>
    <mergeCell ref="A52:G52"/>
    <mergeCell ref="A31:G31"/>
    <mergeCell ref="B35:E35"/>
    <mergeCell ref="B36:E36"/>
    <mergeCell ref="B37:E37"/>
    <mergeCell ref="A43:G43"/>
    <mergeCell ref="B40:E40"/>
    <mergeCell ref="B41:E41"/>
    <mergeCell ref="B42:G42"/>
    <mergeCell ref="B38:G38"/>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02"/>
  <sheetViews>
    <sheetView workbookViewId="0"/>
  </sheetViews>
  <sheetFormatPr defaultRowHeight="15"/>
  <cols>
    <col min="1" max="1" width="16.140625" style="2" customWidth="1"/>
    <col min="2" max="2" width="14.42578125" style="2" customWidth="1"/>
    <col min="3" max="4" width="12.7109375" style="2" customWidth="1"/>
    <col min="5" max="5" width="14.85546875" style="2" customWidth="1"/>
    <col min="6" max="6" width="11.42578125" style="2" customWidth="1"/>
    <col min="7" max="7" width="13.5703125" style="2" customWidth="1"/>
  </cols>
  <sheetData>
    <row r="1" spans="1:7">
      <c r="A1" s="10" t="s">
        <v>91</v>
      </c>
      <c r="B1" s="11"/>
      <c r="C1" s="11"/>
      <c r="D1" s="11"/>
      <c r="E1" s="11"/>
      <c r="F1" s="11"/>
      <c r="G1" s="11"/>
    </row>
    <row r="2" spans="1:7" ht="38.25" customHeight="1">
      <c r="A2" s="102" t="s">
        <v>98</v>
      </c>
      <c r="B2" s="102"/>
      <c r="C2" s="102"/>
      <c r="D2" s="102"/>
      <c r="E2" s="102"/>
      <c r="F2" s="102"/>
      <c r="G2" s="102"/>
    </row>
    <row r="3" spans="1:7" ht="15" customHeight="1">
      <c r="A3" s="104"/>
      <c r="B3" s="104"/>
      <c r="C3" s="104"/>
      <c r="D3" s="104"/>
      <c r="E3" s="104"/>
      <c r="F3" s="104"/>
      <c r="G3" s="104"/>
    </row>
    <row r="4" spans="1:7" ht="15" customHeight="1">
      <c r="A4" s="92" t="s">
        <v>109</v>
      </c>
      <c r="B4" s="92"/>
      <c r="C4" s="92"/>
      <c r="D4" s="92"/>
      <c r="E4" s="92"/>
      <c r="F4" s="92"/>
      <c r="G4" s="92"/>
    </row>
    <row r="5" spans="1:7" ht="36.75" customHeight="1">
      <c r="A5" s="92"/>
      <c r="B5" s="92"/>
      <c r="C5" s="92"/>
      <c r="D5" s="92"/>
      <c r="E5" s="92"/>
      <c r="F5" s="92"/>
      <c r="G5" s="92"/>
    </row>
    <row r="6" spans="1:7">
      <c r="A6" s="107"/>
      <c r="B6" s="107"/>
      <c r="C6" s="107"/>
      <c r="D6" s="107"/>
      <c r="E6" s="107"/>
      <c r="F6" s="107"/>
      <c r="G6" s="107"/>
    </row>
    <row r="7" spans="1:7" ht="25.5">
      <c r="A7" s="80" t="s">
        <v>3</v>
      </c>
      <c r="B7" s="80" t="s">
        <v>56</v>
      </c>
      <c r="C7" s="80" t="s">
        <v>57</v>
      </c>
      <c r="D7" s="80" t="s">
        <v>58</v>
      </c>
      <c r="E7" s="80" t="s">
        <v>59</v>
      </c>
      <c r="F7" s="27"/>
      <c r="G7" s="27"/>
    </row>
    <row r="8" spans="1:7">
      <c r="A8" s="31"/>
      <c r="B8" s="31"/>
      <c r="C8" s="31"/>
      <c r="D8" s="31"/>
      <c r="E8" s="23"/>
      <c r="F8" s="27"/>
      <c r="G8" s="27"/>
    </row>
    <row r="9" spans="1:7">
      <c r="A9" s="31"/>
      <c r="B9" s="23"/>
      <c r="C9" s="81"/>
      <c r="D9" s="81"/>
      <c r="E9" s="62"/>
      <c r="F9" s="27"/>
      <c r="G9" s="27"/>
    </row>
    <row r="10" spans="1:7">
      <c r="A10" s="31"/>
      <c r="B10" s="82"/>
      <c r="C10" s="62"/>
      <c r="D10" s="62"/>
      <c r="E10" s="62"/>
      <c r="F10" s="27"/>
      <c r="G10" s="27"/>
    </row>
    <row r="11" spans="1:7">
      <c r="A11" s="31"/>
      <c r="B11" s="82"/>
      <c r="C11" s="62"/>
      <c r="D11" s="62"/>
      <c r="E11" s="62"/>
      <c r="F11" s="27"/>
      <c r="G11" s="27"/>
    </row>
    <row r="12" spans="1:7">
      <c r="A12" s="31"/>
      <c r="B12" s="82"/>
      <c r="C12" s="62"/>
      <c r="D12" s="62"/>
      <c r="E12" s="62"/>
      <c r="F12" s="27"/>
      <c r="G12" s="27"/>
    </row>
    <row r="13" spans="1:7">
      <c r="A13" s="31"/>
      <c r="B13" s="81"/>
      <c r="C13" s="81"/>
      <c r="D13" s="81"/>
      <c r="E13" s="31"/>
      <c r="F13" s="27"/>
      <c r="G13" s="27"/>
    </row>
    <row r="14" spans="1:7">
      <c r="A14" s="27"/>
      <c r="B14" s="27"/>
      <c r="C14" s="27"/>
      <c r="D14" s="27"/>
      <c r="E14" s="27"/>
      <c r="F14" s="27"/>
      <c r="G14" s="27"/>
    </row>
    <row r="15" spans="1:7">
      <c r="A15" s="3" t="s">
        <v>63</v>
      </c>
      <c r="B15" s="27"/>
      <c r="C15" s="27"/>
      <c r="D15" s="27"/>
      <c r="E15" s="27"/>
      <c r="F15" s="27"/>
      <c r="G15" s="27"/>
    </row>
    <row r="16" spans="1:7">
      <c r="A16" s="34" t="s">
        <v>64</v>
      </c>
      <c r="B16" s="34"/>
      <c r="C16" s="69"/>
      <c r="D16" s="27"/>
      <c r="E16" s="27"/>
      <c r="F16" s="27"/>
      <c r="G16" s="27"/>
    </row>
    <row r="17" spans="1:7">
      <c r="A17" s="34" t="s">
        <v>65</v>
      </c>
      <c r="B17" s="67"/>
      <c r="C17" s="27"/>
      <c r="D17" s="27"/>
      <c r="E17" s="27"/>
      <c r="F17" s="27"/>
      <c r="G17" s="27"/>
    </row>
    <row r="18" spans="1:7">
      <c r="A18" s="34" t="s">
        <v>66</v>
      </c>
      <c r="B18" s="34"/>
      <c r="C18" s="27"/>
      <c r="D18" s="27"/>
      <c r="E18" s="27"/>
      <c r="F18" s="27"/>
      <c r="G18" s="27"/>
    </row>
    <row r="19" spans="1:7">
      <c r="A19" s="34" t="s">
        <v>67</v>
      </c>
      <c r="B19" s="68"/>
      <c r="C19" s="27"/>
      <c r="D19" s="27"/>
      <c r="E19" s="27"/>
      <c r="F19" s="27"/>
      <c r="G19" s="27"/>
    </row>
    <row r="20" spans="1:7">
      <c r="A20" s="34" t="s">
        <v>68</v>
      </c>
      <c r="B20" s="34"/>
      <c r="C20" s="27"/>
      <c r="D20" s="27"/>
      <c r="E20" s="27"/>
      <c r="F20" s="27"/>
      <c r="G20" s="27"/>
    </row>
    <row r="21" spans="1:7">
      <c r="A21" s="34" t="s">
        <v>69</v>
      </c>
      <c r="B21" s="34"/>
      <c r="C21" s="27"/>
      <c r="D21" s="27"/>
      <c r="E21" s="27"/>
      <c r="F21" s="27"/>
      <c r="G21" s="27"/>
    </row>
    <row r="22" spans="1:7">
      <c r="A22" s="27"/>
      <c r="B22" s="27"/>
      <c r="C22" s="27"/>
      <c r="D22" s="27"/>
      <c r="E22" s="27"/>
      <c r="F22" s="27"/>
      <c r="G22" s="27"/>
    </row>
    <row r="23" spans="1:7">
      <c r="A23" s="27" t="s">
        <v>74</v>
      </c>
      <c r="B23" s="74"/>
      <c r="C23" s="3"/>
      <c r="D23" s="27"/>
      <c r="E23" s="27"/>
      <c r="F23" s="27"/>
      <c r="G23" s="27"/>
    </row>
    <row r="24" spans="1:7">
      <c r="A24" s="27"/>
      <c r="B24" s="27"/>
      <c r="C24" s="3"/>
      <c r="D24" s="27"/>
      <c r="E24" s="27"/>
      <c r="F24" s="27"/>
      <c r="G24" s="27"/>
    </row>
    <row r="25" spans="1:7">
      <c r="A25" s="27" t="s">
        <v>72</v>
      </c>
      <c r="B25" s="27"/>
      <c r="C25" s="27"/>
      <c r="D25" s="27"/>
      <c r="E25" s="27"/>
      <c r="F25" s="27"/>
      <c r="G25" s="27"/>
    </row>
    <row r="26" spans="1:7">
      <c r="A26" s="34" t="s">
        <v>64</v>
      </c>
      <c r="B26" s="68"/>
      <c r="D26" s="27"/>
      <c r="E26" s="27"/>
      <c r="F26" s="27"/>
      <c r="G26" s="27"/>
    </row>
    <row r="27" spans="1:7">
      <c r="A27" s="34" t="s">
        <v>65</v>
      </c>
      <c r="B27" s="67"/>
      <c r="C27" s="69"/>
      <c r="D27" s="27"/>
      <c r="E27" s="27"/>
      <c r="F27" s="27"/>
      <c r="G27" s="27"/>
    </row>
    <row r="28" spans="1:7">
      <c r="A28" s="34" t="s">
        <v>66</v>
      </c>
      <c r="B28" s="34"/>
      <c r="C28" s="27"/>
      <c r="D28" s="27"/>
      <c r="E28" s="27"/>
      <c r="F28" s="27"/>
      <c r="G28" s="27"/>
    </row>
    <row r="29" spans="1:7">
      <c r="A29" s="34" t="s">
        <v>67</v>
      </c>
      <c r="B29" s="68"/>
      <c r="C29" s="27"/>
      <c r="D29" s="27"/>
      <c r="E29" s="27"/>
      <c r="F29" s="27"/>
      <c r="G29" s="27"/>
    </row>
    <row r="30" spans="1:7">
      <c r="A30" s="34" t="s">
        <v>68</v>
      </c>
      <c r="B30" s="34"/>
      <c r="C30" s="27"/>
      <c r="D30" s="27"/>
      <c r="E30" s="27"/>
      <c r="F30" s="27"/>
      <c r="G30" s="27"/>
    </row>
    <row r="31" spans="1:7">
      <c r="A31" s="34" t="s">
        <v>69</v>
      </c>
      <c r="B31" s="34"/>
      <c r="C31" s="27"/>
      <c r="D31" s="27"/>
      <c r="E31" s="27"/>
      <c r="F31" s="27"/>
      <c r="G31" s="27"/>
    </row>
    <row r="32" spans="1:7">
      <c r="A32" s="27"/>
      <c r="B32" s="27"/>
      <c r="C32" s="27"/>
      <c r="D32" s="27"/>
      <c r="E32" s="27"/>
      <c r="F32" s="27"/>
      <c r="G32" s="27"/>
    </row>
    <row r="33" spans="1:7">
      <c r="A33" s="27" t="s">
        <v>74</v>
      </c>
      <c r="B33" s="70"/>
      <c r="C33" s="3"/>
      <c r="D33" s="27"/>
      <c r="E33" s="27"/>
      <c r="F33" s="27"/>
      <c r="G33" s="27"/>
    </row>
    <row r="34" spans="1:7">
      <c r="A34" s="27"/>
      <c r="B34" s="27"/>
      <c r="C34" s="27"/>
      <c r="D34" s="27"/>
      <c r="E34" s="27"/>
      <c r="F34" s="27"/>
      <c r="G34" s="27"/>
    </row>
    <row r="35" spans="1:7">
      <c r="A35" s="121"/>
      <c r="B35" s="121"/>
      <c r="C35" s="121"/>
      <c r="D35" s="121"/>
      <c r="E35" s="121"/>
      <c r="F35" s="121"/>
      <c r="G35" s="121"/>
    </row>
    <row r="36" spans="1:7" ht="29.25" customHeight="1">
      <c r="A36" s="129" t="s">
        <v>99</v>
      </c>
      <c r="B36" s="129"/>
      <c r="C36" s="129"/>
      <c r="D36" s="129"/>
      <c r="E36" s="129"/>
      <c r="F36" s="129"/>
      <c r="G36" s="129"/>
    </row>
    <row r="37" spans="1:7">
      <c r="A37" s="17" t="s">
        <v>3</v>
      </c>
      <c r="B37" s="17"/>
      <c r="C37" s="17"/>
      <c r="D37" s="17"/>
      <c r="E37" s="17"/>
      <c r="F37" s="17" t="s">
        <v>4</v>
      </c>
      <c r="G37" s="17" t="s">
        <v>5</v>
      </c>
    </row>
    <row r="38" spans="1:7">
      <c r="A38" s="27"/>
      <c r="B38" s="93"/>
      <c r="C38" s="94"/>
      <c r="D38" s="94"/>
      <c r="E38" s="95"/>
      <c r="F38" s="15"/>
      <c r="G38" s="33"/>
    </row>
    <row r="39" spans="1:7">
      <c r="A39" s="27"/>
      <c r="B39" s="109"/>
      <c r="C39" s="110"/>
      <c r="D39" s="110"/>
      <c r="E39" s="111"/>
      <c r="F39" s="15"/>
      <c r="G39" s="50"/>
    </row>
    <row r="40" spans="1:7">
      <c r="B40" s="93"/>
      <c r="C40" s="94"/>
      <c r="D40" s="94"/>
      <c r="E40" s="95"/>
      <c r="F40" s="15"/>
      <c r="G40" s="33"/>
    </row>
    <row r="41" spans="1:7" ht="15" customHeight="1">
      <c r="B41" s="93"/>
      <c r="C41" s="94"/>
      <c r="D41" s="94"/>
      <c r="E41" s="95"/>
      <c r="F41" s="15"/>
      <c r="G41" s="33"/>
    </row>
    <row r="42" spans="1:7">
      <c r="B42" s="109"/>
      <c r="C42" s="110"/>
      <c r="D42" s="110"/>
      <c r="E42" s="111"/>
      <c r="F42" s="15"/>
      <c r="G42" s="50"/>
    </row>
    <row r="43" spans="1:7">
      <c r="B43" s="109"/>
      <c r="C43" s="110"/>
      <c r="D43" s="110"/>
      <c r="E43" s="111"/>
      <c r="F43" s="15"/>
      <c r="G43" s="50"/>
    </row>
    <row r="44" spans="1:7">
      <c r="B44" s="93"/>
      <c r="C44" s="94"/>
      <c r="D44" s="94"/>
      <c r="E44" s="95"/>
      <c r="F44" s="15"/>
      <c r="G44" s="33"/>
    </row>
    <row r="45" spans="1:7" ht="15" customHeight="1">
      <c r="B45" s="93"/>
      <c r="C45" s="94"/>
      <c r="D45" s="94"/>
      <c r="E45" s="95"/>
      <c r="F45" s="15"/>
      <c r="G45" s="50"/>
    </row>
    <row r="46" spans="1:7">
      <c r="B46" s="109"/>
      <c r="C46" s="110"/>
      <c r="D46" s="110"/>
      <c r="E46" s="111"/>
      <c r="F46" s="15"/>
      <c r="G46" s="50"/>
    </row>
    <row r="47" spans="1:7">
      <c r="B47" s="93"/>
      <c r="C47" s="94"/>
      <c r="D47" s="94"/>
      <c r="E47" s="95"/>
      <c r="F47" s="15"/>
      <c r="G47" s="33"/>
    </row>
    <row r="48" spans="1:7">
      <c r="B48" s="109"/>
      <c r="C48" s="110"/>
      <c r="D48" s="110"/>
      <c r="E48" s="111"/>
      <c r="F48" s="15"/>
      <c r="G48" s="50"/>
    </row>
    <row r="50" spans="1:7" ht="34.5" customHeight="1">
      <c r="A50" s="129" t="s">
        <v>102</v>
      </c>
      <c r="B50" s="129"/>
      <c r="C50" s="129"/>
      <c r="D50" s="129"/>
      <c r="E50" s="129"/>
      <c r="F50" s="129"/>
      <c r="G50" s="129"/>
    </row>
    <row r="51" spans="1:7">
      <c r="A51" s="122" t="s">
        <v>78</v>
      </c>
      <c r="B51" s="122"/>
      <c r="C51" s="122"/>
      <c r="D51" s="122"/>
      <c r="E51" s="122"/>
      <c r="F51" s="122"/>
      <c r="G51" s="122"/>
    </row>
    <row r="52" spans="1:7">
      <c r="A52" s="122" t="s">
        <v>79</v>
      </c>
      <c r="B52" s="122"/>
      <c r="C52" s="122"/>
      <c r="D52" s="122"/>
      <c r="E52" s="122"/>
      <c r="F52" s="122"/>
      <c r="G52" s="122"/>
    </row>
    <row r="53" spans="1:7">
      <c r="A53" s="122" t="s">
        <v>103</v>
      </c>
      <c r="B53" s="122"/>
      <c r="C53" s="122"/>
      <c r="D53" s="122"/>
      <c r="E53" s="122"/>
      <c r="F53" s="122"/>
      <c r="G53" s="122"/>
    </row>
    <row r="54" spans="1:7">
      <c r="A54" s="75"/>
      <c r="B54" s="75"/>
      <c r="C54" s="75"/>
      <c r="D54" s="75"/>
      <c r="E54" s="75"/>
      <c r="F54" s="75"/>
      <c r="G54" s="75"/>
    </row>
    <row r="55" spans="1:7">
      <c r="A55" s="76"/>
      <c r="B55" s="75"/>
      <c r="C55" s="75"/>
      <c r="D55" s="83"/>
      <c r="E55" s="75"/>
      <c r="F55" s="75"/>
      <c r="G55" s="75"/>
    </row>
    <row r="56" spans="1:7">
      <c r="A56" s="76"/>
      <c r="B56" s="75"/>
      <c r="C56" s="75"/>
      <c r="D56" s="84"/>
      <c r="E56" s="77"/>
      <c r="F56" s="75"/>
      <c r="G56" s="75"/>
    </row>
    <row r="57" spans="1:7">
      <c r="A57" s="75"/>
      <c r="B57" s="75"/>
      <c r="C57" s="75"/>
      <c r="D57" s="85"/>
      <c r="E57" s="75"/>
      <c r="F57" s="75"/>
      <c r="G57" s="75"/>
    </row>
    <row r="58" spans="1:7">
      <c r="A58" s="75"/>
      <c r="B58" s="75"/>
      <c r="C58" s="75"/>
      <c r="D58" s="85"/>
      <c r="E58" s="75"/>
      <c r="F58" s="75"/>
      <c r="G58" s="75"/>
    </row>
    <row r="59" spans="1:7">
      <c r="A59" s="76"/>
      <c r="B59" s="75"/>
      <c r="C59" s="75"/>
      <c r="D59" s="83"/>
      <c r="E59" s="75"/>
      <c r="F59" s="75"/>
      <c r="G59" s="75"/>
    </row>
    <row r="60" spans="1:7">
      <c r="A60" s="76"/>
      <c r="B60" s="75"/>
      <c r="C60" s="75"/>
      <c r="D60" s="86"/>
      <c r="E60" s="77"/>
      <c r="F60" s="75"/>
      <c r="G60" s="75"/>
    </row>
    <row r="62" spans="1:7" ht="30" customHeight="1">
      <c r="A62" s="123" t="s">
        <v>93</v>
      </c>
      <c r="B62" s="123"/>
      <c r="C62" s="123"/>
      <c r="D62" s="123"/>
      <c r="E62" s="123"/>
      <c r="F62" s="123"/>
      <c r="G62" s="123"/>
    </row>
    <row r="63" spans="1:7">
      <c r="A63" s="122" t="s">
        <v>78</v>
      </c>
      <c r="B63" s="122"/>
      <c r="C63" s="122"/>
      <c r="D63" s="122"/>
      <c r="E63" s="122"/>
      <c r="F63" s="122"/>
      <c r="G63" s="122"/>
    </row>
    <row r="64" spans="1:7">
      <c r="A64" s="122" t="s">
        <v>79</v>
      </c>
      <c r="B64" s="122"/>
      <c r="C64" s="122"/>
      <c r="D64" s="122"/>
      <c r="E64" s="122"/>
      <c r="F64" s="122"/>
      <c r="G64" s="122"/>
    </row>
    <row r="65" spans="1:7">
      <c r="A65" s="125" t="s">
        <v>94</v>
      </c>
      <c r="B65" s="122"/>
      <c r="C65" s="122"/>
      <c r="D65" s="122"/>
      <c r="E65" s="122"/>
      <c r="F65" s="122"/>
      <c r="G65" s="122"/>
    </row>
    <row r="66" spans="1:7">
      <c r="A66" s="85"/>
      <c r="B66" s="85"/>
      <c r="C66" s="85"/>
      <c r="D66" s="85"/>
      <c r="E66" s="85"/>
      <c r="F66" s="85"/>
      <c r="G66" s="85"/>
    </row>
    <row r="67" spans="1:7">
      <c r="A67" s="87"/>
      <c r="B67" s="85"/>
      <c r="C67" s="85"/>
      <c r="D67" s="83"/>
      <c r="E67" s="85"/>
      <c r="F67" s="85"/>
      <c r="G67" s="85"/>
    </row>
    <row r="68" spans="1:7">
      <c r="A68" s="87"/>
      <c r="B68" s="85"/>
      <c r="C68" s="85"/>
      <c r="D68" s="84"/>
      <c r="E68" s="83"/>
      <c r="F68" s="85"/>
      <c r="G68" s="85"/>
    </row>
    <row r="69" spans="1:7">
      <c r="A69" s="85"/>
      <c r="B69" s="85"/>
      <c r="C69" s="85"/>
      <c r="D69" s="85"/>
      <c r="E69" s="85"/>
      <c r="F69" s="85"/>
      <c r="G69" s="85"/>
    </row>
    <row r="70" spans="1:7">
      <c r="A70" s="85"/>
      <c r="B70" s="85"/>
      <c r="C70" s="85"/>
      <c r="D70" s="85"/>
      <c r="E70" s="85"/>
      <c r="F70" s="85"/>
      <c r="G70" s="85"/>
    </row>
    <row r="71" spans="1:7">
      <c r="A71" s="87"/>
      <c r="B71" s="85"/>
      <c r="C71" s="85"/>
      <c r="D71" s="83"/>
      <c r="E71" s="85"/>
      <c r="F71" s="85"/>
      <c r="G71" s="85"/>
    </row>
    <row r="72" spans="1:7">
      <c r="A72" s="87"/>
      <c r="B72" s="85"/>
      <c r="C72" s="85"/>
      <c r="D72" s="86"/>
      <c r="E72" s="83"/>
      <c r="F72" s="85"/>
      <c r="G72" s="85"/>
    </row>
    <row r="74" spans="1:7" ht="37.5" customHeight="1">
      <c r="A74" s="123" t="s">
        <v>104</v>
      </c>
      <c r="B74" s="123"/>
      <c r="C74" s="123"/>
      <c r="D74" s="123"/>
      <c r="E74" s="123"/>
      <c r="F74" s="123"/>
      <c r="G74" s="123"/>
    </row>
    <row r="75" spans="1:7">
      <c r="A75" s="122" t="s">
        <v>78</v>
      </c>
      <c r="B75" s="122"/>
      <c r="C75" s="122"/>
      <c r="D75" s="122"/>
      <c r="E75" s="122"/>
      <c r="F75" s="122"/>
      <c r="G75" s="122"/>
    </row>
    <row r="76" spans="1:7">
      <c r="A76" s="122" t="s">
        <v>79</v>
      </c>
      <c r="B76" s="122"/>
      <c r="C76" s="122"/>
      <c r="D76" s="122"/>
      <c r="E76" s="122"/>
      <c r="F76" s="122"/>
      <c r="G76" s="122"/>
    </row>
    <row r="77" spans="1:7">
      <c r="A77" s="125" t="s">
        <v>103</v>
      </c>
      <c r="B77" s="122"/>
      <c r="C77" s="122"/>
      <c r="D77" s="122"/>
      <c r="E77" s="122"/>
      <c r="F77" s="122"/>
      <c r="G77" s="122"/>
    </row>
    <row r="78" spans="1:7">
      <c r="A78" s="85"/>
      <c r="B78" s="85"/>
      <c r="C78" s="85"/>
      <c r="D78" s="85"/>
      <c r="E78" s="85"/>
      <c r="F78" s="85"/>
      <c r="G78" s="85"/>
    </row>
    <row r="79" spans="1:7">
      <c r="A79" s="87"/>
      <c r="B79" s="85"/>
      <c r="C79" s="85"/>
      <c r="D79" s="83"/>
      <c r="E79" s="85"/>
      <c r="F79" s="85"/>
      <c r="G79" s="85"/>
    </row>
    <row r="80" spans="1:7">
      <c r="A80" s="87"/>
      <c r="B80" s="85"/>
      <c r="C80" s="85"/>
      <c r="D80" s="84"/>
      <c r="E80" s="83"/>
      <c r="F80" s="85"/>
      <c r="G80" s="85"/>
    </row>
    <row r="81" spans="1:7">
      <c r="A81" s="85"/>
      <c r="B81" s="85"/>
      <c r="C81" s="85"/>
      <c r="D81" s="85"/>
      <c r="E81" s="85"/>
      <c r="F81" s="85"/>
      <c r="G81" s="85"/>
    </row>
    <row r="82" spans="1:7">
      <c r="A82" s="85"/>
      <c r="B82" s="85"/>
      <c r="C82" s="85"/>
      <c r="D82" s="85"/>
      <c r="E82" s="85"/>
      <c r="F82" s="85"/>
      <c r="G82" s="85"/>
    </row>
    <row r="83" spans="1:7">
      <c r="A83" s="87"/>
      <c r="B83" s="85"/>
      <c r="C83" s="85"/>
      <c r="D83" s="83"/>
      <c r="E83" s="85"/>
      <c r="F83" s="85"/>
      <c r="G83" s="85"/>
    </row>
    <row r="84" spans="1:7">
      <c r="A84" s="87"/>
      <c r="B84" s="85"/>
      <c r="C84" s="85"/>
      <c r="D84" s="86"/>
      <c r="E84" s="83"/>
      <c r="F84" s="85"/>
      <c r="G84" s="85"/>
    </row>
    <row r="86" spans="1:7" ht="43.5" customHeight="1">
      <c r="A86" s="126" t="s">
        <v>86</v>
      </c>
      <c r="B86" s="126"/>
      <c r="C86" s="126"/>
      <c r="D86" s="126"/>
      <c r="E86" s="126"/>
      <c r="F86" s="126"/>
      <c r="G86" s="126"/>
    </row>
    <row r="87" spans="1:7">
      <c r="A87" s="2" t="s">
        <v>87</v>
      </c>
    </row>
    <row r="88" spans="1:7" ht="25.5">
      <c r="A88" s="80" t="s">
        <v>3</v>
      </c>
      <c r="B88" s="80" t="s">
        <v>56</v>
      </c>
      <c r="C88" s="80" t="s">
        <v>57</v>
      </c>
      <c r="D88" s="80" t="s">
        <v>58</v>
      </c>
      <c r="E88" s="80" t="s">
        <v>59</v>
      </c>
    </row>
    <row r="89" spans="1:7">
      <c r="A89" s="31"/>
      <c r="B89" s="31"/>
      <c r="C89" s="31"/>
      <c r="D89" s="31"/>
      <c r="E89" s="23"/>
      <c r="F89" s="24"/>
      <c r="G89" s="24"/>
    </row>
    <row r="90" spans="1:7">
      <c r="A90" s="31"/>
      <c r="B90" s="23"/>
      <c r="C90" s="81"/>
      <c r="D90" s="81"/>
      <c r="E90" s="62"/>
      <c r="F90" s="24"/>
      <c r="G90" s="24"/>
    </row>
    <row r="91" spans="1:7">
      <c r="A91" s="31"/>
      <c r="B91" s="82"/>
      <c r="C91" s="62"/>
      <c r="D91" s="62"/>
      <c r="E91" s="62"/>
      <c r="F91" s="24"/>
      <c r="G91" s="24"/>
    </row>
    <row r="92" spans="1:7">
      <c r="A92" s="31"/>
      <c r="B92" s="82"/>
      <c r="C92" s="62"/>
      <c r="D92" s="62"/>
      <c r="E92" s="62"/>
      <c r="F92" s="24"/>
      <c r="G92" s="24"/>
    </row>
    <row r="93" spans="1:7">
      <c r="A93" s="31"/>
      <c r="B93" s="82"/>
      <c r="C93" s="62"/>
      <c r="D93" s="62"/>
      <c r="E93" s="62"/>
      <c r="F93" s="24"/>
      <c r="G93" s="24"/>
    </row>
    <row r="94" spans="1:7">
      <c r="A94" s="31"/>
      <c r="B94" s="81"/>
      <c r="C94" s="81"/>
      <c r="D94" s="81"/>
      <c r="E94" s="31"/>
      <c r="F94" s="24"/>
      <c r="G94" s="24"/>
    </row>
    <row r="96" spans="1:7" ht="34.5" customHeight="1">
      <c r="A96" s="123" t="s">
        <v>89</v>
      </c>
      <c r="B96" s="123"/>
      <c r="C96" s="123"/>
      <c r="D96" s="123"/>
      <c r="E96" s="123"/>
      <c r="F96" s="123"/>
      <c r="G96" s="123"/>
    </row>
    <row r="97" spans="1:7">
      <c r="A97" s="75"/>
      <c r="B97" s="75"/>
      <c r="C97" s="75"/>
      <c r="D97" s="75"/>
      <c r="E97" s="75"/>
      <c r="F97" s="75"/>
      <c r="G97" s="75"/>
    </row>
    <row r="98" spans="1:7">
      <c r="A98" s="75"/>
      <c r="B98" s="75"/>
      <c r="C98" s="75"/>
      <c r="D98" s="75"/>
      <c r="E98" s="75"/>
      <c r="F98" s="75"/>
      <c r="G98" s="75"/>
    </row>
    <row r="99" spans="1:7">
      <c r="A99" s="75"/>
      <c r="B99" s="75"/>
      <c r="C99" s="75"/>
      <c r="D99" s="75"/>
      <c r="E99" s="75"/>
      <c r="F99" s="75"/>
      <c r="G99" s="75"/>
    </row>
    <row r="101" spans="1:7" ht="34.5" customHeight="1">
      <c r="A101" s="123" t="s">
        <v>90</v>
      </c>
      <c r="B101" s="123"/>
      <c r="C101" s="123"/>
      <c r="D101" s="123"/>
      <c r="E101" s="123"/>
      <c r="F101" s="123"/>
      <c r="G101" s="123"/>
    </row>
    <row r="102" spans="1:7" ht="49.5" customHeight="1">
      <c r="A102" s="124"/>
      <c r="B102" s="124"/>
      <c r="C102" s="124"/>
      <c r="D102" s="124"/>
      <c r="E102" s="124"/>
      <c r="F102" s="124"/>
      <c r="G102" s="124"/>
    </row>
  </sheetData>
  <mergeCells count="33">
    <mergeCell ref="A96:G96"/>
    <mergeCell ref="A101:G101"/>
    <mergeCell ref="A102:G102"/>
    <mergeCell ref="A65:G65"/>
    <mergeCell ref="A74:G74"/>
    <mergeCell ref="A75:G75"/>
    <mergeCell ref="A76:G76"/>
    <mergeCell ref="A77:G77"/>
    <mergeCell ref="A86:G86"/>
    <mergeCell ref="A64:G64"/>
    <mergeCell ref="B44:E44"/>
    <mergeCell ref="B45:E45"/>
    <mergeCell ref="B46:E46"/>
    <mergeCell ref="B47:E47"/>
    <mergeCell ref="B48:E48"/>
    <mergeCell ref="A50:G50"/>
    <mergeCell ref="A51:G51"/>
    <mergeCell ref="A52:G52"/>
    <mergeCell ref="A53:G53"/>
    <mergeCell ref="A62:G62"/>
    <mergeCell ref="A63:G63"/>
    <mergeCell ref="B43:E43"/>
    <mergeCell ref="A2:G2"/>
    <mergeCell ref="A3:G3"/>
    <mergeCell ref="A4:G5"/>
    <mergeCell ref="A6:G6"/>
    <mergeCell ref="A35:G35"/>
    <mergeCell ref="A36:G36"/>
    <mergeCell ref="B38:E38"/>
    <mergeCell ref="B39:E39"/>
    <mergeCell ref="B40:E40"/>
    <mergeCell ref="B41:E41"/>
    <mergeCell ref="B42:E42"/>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02"/>
  <sheetViews>
    <sheetView workbookViewId="0"/>
  </sheetViews>
  <sheetFormatPr defaultRowHeight="15"/>
  <cols>
    <col min="1" max="1" width="16.140625" style="2" customWidth="1"/>
    <col min="2" max="2" width="14.42578125" style="2" customWidth="1"/>
    <col min="3" max="4" width="12.7109375" style="2" customWidth="1"/>
    <col min="5" max="5" width="14.85546875" style="2" customWidth="1"/>
    <col min="6" max="6" width="11.42578125" style="2" customWidth="1"/>
    <col min="7" max="7" width="13.5703125" style="2" customWidth="1"/>
  </cols>
  <sheetData>
    <row r="1" spans="1:7">
      <c r="A1" s="10" t="s">
        <v>55</v>
      </c>
      <c r="B1" s="11"/>
      <c r="C1" s="11"/>
      <c r="D1" s="11"/>
      <c r="E1" s="11"/>
      <c r="F1" s="11"/>
      <c r="G1" s="11"/>
    </row>
    <row r="2" spans="1:7" ht="38.25" customHeight="1">
      <c r="A2" s="102" t="s">
        <v>98</v>
      </c>
      <c r="B2" s="102"/>
      <c r="C2" s="102"/>
      <c r="D2" s="102"/>
      <c r="E2" s="102"/>
      <c r="F2" s="102"/>
      <c r="G2" s="102"/>
    </row>
    <row r="3" spans="1:7" ht="15" customHeight="1">
      <c r="A3" s="104"/>
      <c r="B3" s="104"/>
      <c r="C3" s="104"/>
      <c r="D3" s="104"/>
      <c r="E3" s="104"/>
      <c r="F3" s="104"/>
      <c r="G3" s="104"/>
    </row>
    <row r="4" spans="1:7" ht="15" customHeight="1">
      <c r="A4" s="92" t="s">
        <v>109</v>
      </c>
      <c r="B4" s="92"/>
      <c r="C4" s="92"/>
      <c r="D4" s="92"/>
      <c r="E4" s="92"/>
      <c r="F4" s="92"/>
      <c r="G4" s="92"/>
    </row>
    <row r="5" spans="1:7" ht="36.75" customHeight="1">
      <c r="A5" s="92"/>
      <c r="B5" s="92"/>
      <c r="C5" s="92"/>
      <c r="D5" s="92"/>
      <c r="E5" s="92"/>
      <c r="F5" s="92"/>
      <c r="G5" s="92"/>
    </row>
    <row r="6" spans="1:7">
      <c r="A6" s="107"/>
      <c r="B6" s="107"/>
      <c r="C6" s="107"/>
      <c r="D6" s="107"/>
      <c r="E6" s="107"/>
      <c r="F6" s="107"/>
      <c r="G6" s="107"/>
    </row>
    <row r="7" spans="1:7" ht="25.5">
      <c r="A7" s="66" t="s">
        <v>3</v>
      </c>
      <c r="B7" s="66" t="s">
        <v>56</v>
      </c>
      <c r="C7" s="66" t="s">
        <v>57</v>
      </c>
      <c r="D7" s="66" t="s">
        <v>58</v>
      </c>
      <c r="E7" s="66" t="s">
        <v>59</v>
      </c>
      <c r="F7" s="27"/>
      <c r="G7" s="27"/>
    </row>
    <row r="8" spans="1:7">
      <c r="A8" s="32" t="s">
        <v>60</v>
      </c>
      <c r="B8" s="32"/>
      <c r="C8" s="32"/>
      <c r="D8" s="32"/>
      <c r="E8" s="21">
        <v>85000</v>
      </c>
      <c r="F8" s="27"/>
      <c r="G8" s="27"/>
    </row>
    <row r="9" spans="1:7">
      <c r="A9" s="32" t="s">
        <v>61</v>
      </c>
      <c r="B9" s="21">
        <v>23971</v>
      </c>
      <c r="C9" s="71">
        <f>E8*5%</f>
        <v>4250</v>
      </c>
      <c r="D9" s="71">
        <f>B9-C9</f>
        <v>19721</v>
      </c>
      <c r="E9" s="55">
        <f>E8-D9</f>
        <v>65279</v>
      </c>
      <c r="F9" s="27"/>
      <c r="G9" s="27"/>
    </row>
    <row r="10" spans="1:7">
      <c r="A10" s="32" t="s">
        <v>92</v>
      </c>
      <c r="B10" s="72">
        <v>23971</v>
      </c>
      <c r="C10" s="55">
        <f t="shared" ref="C10:C12" si="0">E9*5%</f>
        <v>3263.9500000000003</v>
      </c>
      <c r="D10" s="55">
        <f t="shared" ref="D10:D12" si="1">B10-C10</f>
        <v>20707.05</v>
      </c>
      <c r="E10" s="55">
        <f t="shared" ref="E10:E12" si="2">E9-D10</f>
        <v>44571.95</v>
      </c>
      <c r="F10" s="27"/>
      <c r="G10" s="27"/>
    </row>
    <row r="11" spans="1:7">
      <c r="A11" s="32" t="s">
        <v>110</v>
      </c>
      <c r="B11" s="72">
        <v>23971</v>
      </c>
      <c r="C11" s="55">
        <f t="shared" si="0"/>
        <v>2228.5974999999999</v>
      </c>
      <c r="D11" s="55">
        <f t="shared" si="1"/>
        <v>21742.4025</v>
      </c>
      <c r="E11" s="55">
        <f t="shared" si="2"/>
        <v>22829.547499999997</v>
      </c>
      <c r="F11" s="27"/>
      <c r="G11" s="27"/>
    </row>
    <row r="12" spans="1:7">
      <c r="A12" s="32" t="s">
        <v>111</v>
      </c>
      <c r="B12" s="72">
        <v>23971</v>
      </c>
      <c r="C12" s="55">
        <f t="shared" si="0"/>
        <v>1141.4773749999999</v>
      </c>
      <c r="D12" s="55">
        <f t="shared" si="1"/>
        <v>22829.522625000001</v>
      </c>
      <c r="E12" s="55">
        <f t="shared" si="2"/>
        <v>2.487499999551801E-2</v>
      </c>
      <c r="F12" s="27"/>
      <c r="G12" s="27"/>
    </row>
    <row r="13" spans="1:7" ht="15.75" thickBot="1">
      <c r="A13" s="32" t="s">
        <v>62</v>
      </c>
      <c r="B13" s="73">
        <f>SUM(B9:B12)</f>
        <v>95884</v>
      </c>
      <c r="C13" s="73">
        <f>SUM(C9:C12)</f>
        <v>10884.024875000001</v>
      </c>
      <c r="D13" s="73">
        <f>SUM(D9:D12)</f>
        <v>84999.975124999997</v>
      </c>
      <c r="E13" s="32"/>
      <c r="F13" s="27"/>
      <c r="G13" s="27"/>
    </row>
    <row r="14" spans="1:7" ht="15.75" thickTop="1">
      <c r="A14" s="27"/>
      <c r="B14" s="27"/>
      <c r="C14" s="27"/>
      <c r="D14" s="27"/>
      <c r="E14" s="27"/>
      <c r="F14" s="27"/>
      <c r="G14" s="27"/>
    </row>
    <row r="15" spans="1:7">
      <c r="A15" s="3" t="s">
        <v>63</v>
      </c>
      <c r="B15" s="27"/>
      <c r="C15" s="27"/>
      <c r="D15" s="27"/>
      <c r="E15" s="27"/>
      <c r="F15" s="27"/>
      <c r="G15" s="27"/>
    </row>
    <row r="16" spans="1:7">
      <c r="A16" s="34" t="s">
        <v>64</v>
      </c>
      <c r="B16" s="34" t="s">
        <v>70</v>
      </c>
      <c r="C16" s="69" t="s">
        <v>71</v>
      </c>
      <c r="D16" s="27"/>
      <c r="E16" s="27"/>
      <c r="F16" s="27"/>
      <c r="G16" s="27"/>
    </row>
    <row r="17" spans="1:7">
      <c r="A17" s="34" t="s">
        <v>65</v>
      </c>
      <c r="B17" s="67">
        <v>0.05</v>
      </c>
      <c r="C17" s="27"/>
      <c r="D17" s="27"/>
      <c r="E17" s="27"/>
      <c r="F17" s="27"/>
      <c r="G17" s="27"/>
    </row>
    <row r="18" spans="1:7">
      <c r="A18" s="34" t="s">
        <v>66</v>
      </c>
      <c r="B18" s="34">
        <v>4</v>
      </c>
      <c r="C18" s="27"/>
      <c r="D18" s="27"/>
      <c r="E18" s="27"/>
      <c r="F18" s="27"/>
      <c r="G18" s="27"/>
    </row>
    <row r="19" spans="1:7">
      <c r="A19" s="34" t="s">
        <v>67</v>
      </c>
      <c r="B19" s="68">
        <v>-23971</v>
      </c>
      <c r="C19" s="27"/>
      <c r="D19" s="27"/>
      <c r="E19" s="27"/>
      <c r="F19" s="27"/>
      <c r="G19" s="27"/>
    </row>
    <row r="20" spans="1:7">
      <c r="A20" s="34" t="s">
        <v>68</v>
      </c>
      <c r="B20" s="34">
        <v>0</v>
      </c>
      <c r="C20" s="27"/>
      <c r="D20" s="27"/>
      <c r="E20" s="27"/>
      <c r="F20" s="27"/>
      <c r="G20" s="27"/>
    </row>
    <row r="21" spans="1:7">
      <c r="A21" s="34" t="s">
        <v>69</v>
      </c>
      <c r="B21" s="34">
        <v>0</v>
      </c>
      <c r="C21" s="27"/>
      <c r="D21" s="27"/>
      <c r="E21" s="27"/>
      <c r="F21" s="27"/>
      <c r="G21" s="27"/>
    </row>
    <row r="22" spans="1:7">
      <c r="A22" s="27"/>
      <c r="B22" s="27"/>
      <c r="C22" s="27"/>
      <c r="D22" s="27"/>
      <c r="E22" s="27"/>
      <c r="F22" s="27"/>
      <c r="G22" s="27"/>
    </row>
    <row r="23" spans="1:7">
      <c r="A23" s="27" t="s">
        <v>74</v>
      </c>
      <c r="B23" s="74">
        <f>PV(B17,B18,B19,B20,B21)</f>
        <v>84999.979535275954</v>
      </c>
      <c r="C23" s="3" t="s">
        <v>76</v>
      </c>
      <c r="D23" s="27"/>
      <c r="E23" s="27"/>
      <c r="F23" s="27"/>
      <c r="G23" s="27"/>
    </row>
    <row r="24" spans="1:7">
      <c r="A24" s="27"/>
      <c r="B24" s="27"/>
      <c r="C24" s="3"/>
      <c r="D24" s="27"/>
      <c r="E24" s="27"/>
      <c r="F24" s="27"/>
      <c r="G24" s="27"/>
    </row>
    <row r="25" spans="1:7">
      <c r="A25" s="27" t="s">
        <v>72</v>
      </c>
      <c r="B25" s="27"/>
      <c r="C25" s="27"/>
      <c r="D25" s="27"/>
      <c r="E25" s="27"/>
      <c r="F25" s="27"/>
      <c r="G25" s="27"/>
    </row>
    <row r="26" spans="1:7">
      <c r="A26" s="34" t="s">
        <v>64</v>
      </c>
      <c r="B26" s="68">
        <v>85000</v>
      </c>
      <c r="D26" s="27"/>
      <c r="E26" s="27"/>
      <c r="F26" s="27"/>
      <c r="G26" s="27"/>
    </row>
    <row r="27" spans="1:7">
      <c r="A27" s="34" t="s">
        <v>65</v>
      </c>
      <c r="B27" s="67" t="s">
        <v>70</v>
      </c>
      <c r="C27" s="69" t="s">
        <v>73</v>
      </c>
      <c r="D27" s="27"/>
      <c r="E27" s="27"/>
      <c r="F27" s="27"/>
      <c r="G27" s="27"/>
    </row>
    <row r="28" spans="1:7">
      <c r="A28" s="34" t="s">
        <v>66</v>
      </c>
      <c r="B28" s="34">
        <v>4</v>
      </c>
      <c r="C28" s="27"/>
      <c r="D28" s="27"/>
      <c r="E28" s="27"/>
      <c r="F28" s="27"/>
      <c r="G28" s="27"/>
    </row>
    <row r="29" spans="1:7">
      <c r="A29" s="34" t="s">
        <v>67</v>
      </c>
      <c r="B29" s="68">
        <v>-23971</v>
      </c>
      <c r="C29" s="27"/>
      <c r="D29" s="27"/>
      <c r="E29" s="27"/>
      <c r="F29" s="27"/>
      <c r="G29" s="27"/>
    </row>
    <row r="30" spans="1:7">
      <c r="A30" s="34" t="s">
        <v>68</v>
      </c>
      <c r="B30" s="34">
        <v>0</v>
      </c>
      <c r="C30" s="27"/>
      <c r="D30" s="27"/>
      <c r="E30" s="27"/>
      <c r="F30" s="27"/>
      <c r="G30" s="27"/>
    </row>
    <row r="31" spans="1:7">
      <c r="A31" s="34" t="s">
        <v>69</v>
      </c>
      <c r="B31" s="34">
        <v>0</v>
      </c>
      <c r="C31" s="27"/>
      <c r="D31" s="27"/>
      <c r="E31" s="27"/>
      <c r="F31" s="27"/>
      <c r="G31" s="27"/>
    </row>
    <row r="32" spans="1:7">
      <c r="A32" s="27"/>
      <c r="B32" s="27"/>
      <c r="C32" s="27"/>
      <c r="D32" s="27"/>
      <c r="E32" s="27"/>
      <c r="F32" s="27"/>
      <c r="G32" s="27"/>
    </row>
    <row r="33" spans="1:7">
      <c r="A33" s="27" t="s">
        <v>74</v>
      </c>
      <c r="B33" s="70">
        <f>RATE(B28,B29,B26,B30,B31)</f>
        <v>4.9999896353432334E-2</v>
      </c>
      <c r="C33" s="3" t="s">
        <v>75</v>
      </c>
      <c r="D33" s="27"/>
      <c r="E33" s="27"/>
      <c r="F33" s="27"/>
      <c r="G33" s="27"/>
    </row>
    <row r="34" spans="1:7">
      <c r="A34" s="27"/>
      <c r="B34" s="27"/>
      <c r="C34" s="27"/>
      <c r="D34" s="27"/>
      <c r="E34" s="27"/>
      <c r="F34" s="27"/>
      <c r="G34" s="27"/>
    </row>
    <row r="35" spans="1:7">
      <c r="A35" s="121"/>
      <c r="B35" s="121"/>
      <c r="C35" s="121"/>
      <c r="D35" s="121"/>
      <c r="E35" s="121"/>
      <c r="F35" s="121"/>
      <c r="G35" s="121"/>
    </row>
    <row r="36" spans="1:7" ht="29.25" customHeight="1">
      <c r="A36" s="129" t="s">
        <v>99</v>
      </c>
      <c r="B36" s="129"/>
      <c r="C36" s="129"/>
      <c r="D36" s="129"/>
      <c r="E36" s="129"/>
      <c r="F36" s="129"/>
      <c r="G36" s="129"/>
    </row>
    <row r="37" spans="1:7">
      <c r="A37" s="17" t="s">
        <v>3</v>
      </c>
      <c r="B37" s="17"/>
      <c r="C37" s="17"/>
      <c r="D37" s="17"/>
      <c r="E37" s="17"/>
      <c r="F37" s="17" t="s">
        <v>4</v>
      </c>
      <c r="G37" s="17" t="s">
        <v>5</v>
      </c>
    </row>
    <row r="38" spans="1:7">
      <c r="A38" s="27" t="s">
        <v>100</v>
      </c>
      <c r="B38" s="93" t="s">
        <v>77</v>
      </c>
      <c r="C38" s="94"/>
      <c r="D38" s="94"/>
      <c r="E38" s="95"/>
      <c r="F38" s="15">
        <v>85000</v>
      </c>
      <c r="G38" s="33"/>
    </row>
    <row r="39" spans="1:7">
      <c r="A39" s="27"/>
      <c r="B39" s="109" t="s">
        <v>13</v>
      </c>
      <c r="C39" s="110"/>
      <c r="D39" s="110"/>
      <c r="E39" s="111"/>
      <c r="F39" s="15"/>
      <c r="G39" s="50">
        <f>F38</f>
        <v>85000</v>
      </c>
    </row>
    <row r="40" spans="1:7">
      <c r="B40" s="93"/>
      <c r="C40" s="94"/>
      <c r="D40" s="94"/>
      <c r="E40" s="95"/>
      <c r="F40" s="15"/>
      <c r="G40" s="33"/>
    </row>
    <row r="41" spans="1:7" ht="15" customHeight="1">
      <c r="A41" s="2" t="s">
        <v>101</v>
      </c>
      <c r="B41" s="93" t="s">
        <v>17</v>
      </c>
      <c r="C41" s="94"/>
      <c r="D41" s="94"/>
      <c r="E41" s="95"/>
      <c r="F41" s="15">
        <v>4250</v>
      </c>
      <c r="G41" s="33"/>
    </row>
    <row r="42" spans="1:7">
      <c r="B42" s="109" t="s">
        <v>18</v>
      </c>
      <c r="C42" s="110"/>
      <c r="D42" s="110"/>
      <c r="E42" s="111"/>
      <c r="F42" s="15"/>
      <c r="G42" s="50">
        <f>F41</f>
        <v>4250</v>
      </c>
    </row>
    <row r="43" spans="1:7">
      <c r="B43" s="109"/>
      <c r="C43" s="110"/>
      <c r="D43" s="110"/>
      <c r="E43" s="111"/>
      <c r="F43" s="15"/>
      <c r="G43" s="50"/>
    </row>
    <row r="44" spans="1:7">
      <c r="A44" s="2" t="s">
        <v>61</v>
      </c>
      <c r="B44" s="93" t="s">
        <v>18</v>
      </c>
      <c r="C44" s="94"/>
      <c r="D44" s="94"/>
      <c r="E44" s="95"/>
      <c r="F44" s="15">
        <v>4250</v>
      </c>
      <c r="G44" s="33"/>
    </row>
    <row r="45" spans="1:7" ht="15" customHeight="1">
      <c r="B45" s="93" t="s">
        <v>13</v>
      </c>
      <c r="C45" s="94"/>
      <c r="D45" s="94"/>
      <c r="E45" s="95"/>
      <c r="F45" s="15">
        <v>19721</v>
      </c>
      <c r="G45" s="50"/>
    </row>
    <row r="46" spans="1:7">
      <c r="B46" s="109" t="s">
        <v>14</v>
      </c>
      <c r="C46" s="110"/>
      <c r="D46" s="110"/>
      <c r="E46" s="111"/>
      <c r="F46" s="15"/>
      <c r="G46" s="50">
        <f>SUM(F44:F45)</f>
        <v>23971</v>
      </c>
    </row>
    <row r="47" spans="1:7">
      <c r="B47" s="93"/>
      <c r="C47" s="94"/>
      <c r="D47" s="94"/>
      <c r="E47" s="95"/>
      <c r="F47" s="15"/>
      <c r="G47" s="33"/>
    </row>
    <row r="48" spans="1:7">
      <c r="B48" s="109"/>
      <c r="C48" s="110"/>
      <c r="D48" s="110"/>
      <c r="E48" s="111"/>
      <c r="F48" s="15"/>
      <c r="G48" s="50"/>
    </row>
    <row r="50" spans="1:7" ht="34.5" customHeight="1">
      <c r="A50" s="129" t="s">
        <v>102</v>
      </c>
      <c r="B50" s="129"/>
      <c r="C50" s="129"/>
      <c r="D50" s="129"/>
      <c r="E50" s="129"/>
      <c r="F50" s="129"/>
      <c r="G50" s="129"/>
    </row>
    <row r="51" spans="1:7">
      <c r="A51" s="122" t="s">
        <v>78</v>
      </c>
      <c r="B51" s="122"/>
      <c r="C51" s="122"/>
      <c r="D51" s="122"/>
      <c r="E51" s="122"/>
      <c r="F51" s="122"/>
      <c r="G51" s="122"/>
    </row>
    <row r="52" spans="1:7">
      <c r="A52" s="122" t="s">
        <v>79</v>
      </c>
      <c r="B52" s="122"/>
      <c r="C52" s="122"/>
      <c r="D52" s="122"/>
      <c r="E52" s="122"/>
      <c r="F52" s="122"/>
      <c r="G52" s="122"/>
    </row>
    <row r="53" spans="1:7">
      <c r="A53" s="122" t="s">
        <v>103</v>
      </c>
      <c r="B53" s="122"/>
      <c r="C53" s="122"/>
      <c r="D53" s="122"/>
      <c r="E53" s="122"/>
      <c r="F53" s="122"/>
      <c r="G53" s="122"/>
    </row>
    <row r="54" spans="1:7">
      <c r="A54" s="75" t="s">
        <v>80</v>
      </c>
      <c r="B54" s="75"/>
      <c r="C54" s="75"/>
      <c r="D54" s="75"/>
      <c r="E54" s="75"/>
      <c r="F54" s="75"/>
      <c r="G54" s="75"/>
    </row>
    <row r="55" spans="1:7">
      <c r="A55" s="76" t="s">
        <v>18</v>
      </c>
      <c r="B55" s="75"/>
      <c r="C55" s="75"/>
      <c r="D55" s="77">
        <v>4250</v>
      </c>
      <c r="E55" s="75"/>
      <c r="F55" s="75"/>
      <c r="G55" s="75"/>
    </row>
    <row r="56" spans="1:7">
      <c r="A56" s="76" t="s">
        <v>81</v>
      </c>
      <c r="B56" s="75"/>
      <c r="C56" s="75"/>
      <c r="D56" s="78">
        <v>19721</v>
      </c>
      <c r="E56" s="77">
        <f>SUM(D55:D56)</f>
        <v>23971</v>
      </c>
      <c r="F56" s="75"/>
      <c r="G56" s="75"/>
    </row>
    <row r="57" spans="1:7">
      <c r="A57" s="75"/>
      <c r="B57" s="75"/>
      <c r="C57" s="75"/>
      <c r="D57" s="75"/>
      <c r="E57" s="75"/>
      <c r="F57" s="75"/>
      <c r="G57" s="75"/>
    </row>
    <row r="58" spans="1:7">
      <c r="A58" s="75" t="s">
        <v>82</v>
      </c>
      <c r="B58" s="75"/>
      <c r="C58" s="75"/>
      <c r="D58" s="75"/>
      <c r="E58" s="75"/>
      <c r="F58" s="75"/>
      <c r="G58" s="75"/>
    </row>
    <row r="59" spans="1:7">
      <c r="A59" s="76" t="s">
        <v>22</v>
      </c>
      <c r="B59" s="75"/>
      <c r="C59" s="75"/>
      <c r="D59" s="77">
        <v>85000</v>
      </c>
      <c r="E59" s="75"/>
      <c r="F59" s="75"/>
      <c r="G59" s="75"/>
    </row>
    <row r="60" spans="1:7">
      <c r="A60" s="76" t="s">
        <v>83</v>
      </c>
      <c r="B60" s="75"/>
      <c r="C60" s="75"/>
      <c r="D60" s="79">
        <f>-19721</f>
        <v>-19721</v>
      </c>
      <c r="E60" s="77">
        <f>SUM(D59:D60)</f>
        <v>65279</v>
      </c>
      <c r="F60" s="75"/>
      <c r="G60" s="75"/>
    </row>
    <row r="62" spans="1:7" ht="30" customHeight="1">
      <c r="A62" s="123" t="s">
        <v>93</v>
      </c>
      <c r="B62" s="123"/>
      <c r="C62" s="123"/>
      <c r="D62" s="123"/>
      <c r="E62" s="123"/>
      <c r="F62" s="123"/>
      <c r="G62" s="123"/>
    </row>
    <row r="63" spans="1:7">
      <c r="A63" s="122" t="s">
        <v>78</v>
      </c>
      <c r="B63" s="122"/>
      <c r="C63" s="122"/>
      <c r="D63" s="122"/>
      <c r="E63" s="122"/>
      <c r="F63" s="122"/>
      <c r="G63" s="122"/>
    </row>
    <row r="64" spans="1:7">
      <c r="A64" s="122" t="s">
        <v>79</v>
      </c>
      <c r="B64" s="122"/>
      <c r="C64" s="122"/>
      <c r="D64" s="122"/>
      <c r="E64" s="122"/>
      <c r="F64" s="122"/>
      <c r="G64" s="122"/>
    </row>
    <row r="65" spans="1:7">
      <c r="A65" s="125" t="s">
        <v>94</v>
      </c>
      <c r="B65" s="122"/>
      <c r="C65" s="122"/>
      <c r="D65" s="122"/>
      <c r="E65" s="122"/>
      <c r="F65" s="122"/>
      <c r="G65" s="122"/>
    </row>
    <row r="66" spans="1:7">
      <c r="A66" s="75" t="s">
        <v>80</v>
      </c>
      <c r="B66" s="75"/>
      <c r="C66" s="75"/>
      <c r="D66" s="75"/>
      <c r="E66" s="75"/>
      <c r="F66" s="75"/>
      <c r="G66" s="75"/>
    </row>
    <row r="67" spans="1:7">
      <c r="A67" s="76" t="s">
        <v>84</v>
      </c>
      <c r="B67" s="75"/>
      <c r="C67" s="75"/>
      <c r="D67" s="77">
        <f>+C10</f>
        <v>3263.9500000000003</v>
      </c>
      <c r="E67" s="75"/>
      <c r="F67" s="75"/>
      <c r="G67" s="75"/>
    </row>
    <row r="68" spans="1:7">
      <c r="A68" s="76" t="s">
        <v>81</v>
      </c>
      <c r="B68" s="75"/>
      <c r="C68" s="75"/>
      <c r="D68" s="78">
        <f>+D10</f>
        <v>20707.05</v>
      </c>
      <c r="E68" s="77">
        <f>SUM(D67:D68)</f>
        <v>23971</v>
      </c>
      <c r="F68" s="75"/>
      <c r="G68" s="75"/>
    </row>
    <row r="69" spans="1:7">
      <c r="A69" s="75" t="s">
        <v>85</v>
      </c>
      <c r="B69" s="75"/>
      <c r="C69" s="75"/>
      <c r="D69" s="75"/>
      <c r="E69" s="75"/>
      <c r="F69" s="75"/>
      <c r="G69" s="75"/>
    </row>
    <row r="70" spans="1:7">
      <c r="A70" s="75" t="s">
        <v>82</v>
      </c>
      <c r="B70" s="75"/>
      <c r="C70" s="75"/>
      <c r="D70" s="75"/>
      <c r="E70" s="75"/>
      <c r="F70" s="75"/>
      <c r="G70" s="75"/>
    </row>
    <row r="71" spans="1:7">
      <c r="A71" s="76" t="s">
        <v>22</v>
      </c>
      <c r="B71" s="75"/>
      <c r="C71" s="75"/>
      <c r="D71" s="77">
        <f>+E9</f>
        <v>65279</v>
      </c>
      <c r="E71" s="75"/>
      <c r="F71" s="75"/>
      <c r="G71" s="75"/>
    </row>
    <row r="72" spans="1:7">
      <c r="A72" s="76" t="s">
        <v>83</v>
      </c>
      <c r="B72" s="75"/>
      <c r="C72" s="75"/>
      <c r="D72" s="79">
        <f>-D68</f>
        <v>-20707.05</v>
      </c>
      <c r="E72" s="77">
        <f>SUM(D71:D72)</f>
        <v>44571.95</v>
      </c>
      <c r="F72" s="75"/>
      <c r="G72" s="75"/>
    </row>
    <row r="74" spans="1:7" ht="37.5" customHeight="1">
      <c r="A74" s="123" t="s">
        <v>104</v>
      </c>
      <c r="B74" s="123"/>
      <c r="C74" s="123"/>
      <c r="D74" s="123"/>
      <c r="E74" s="123"/>
      <c r="F74" s="123"/>
      <c r="G74" s="123"/>
    </row>
    <row r="75" spans="1:7">
      <c r="A75" s="122" t="s">
        <v>78</v>
      </c>
      <c r="B75" s="122"/>
      <c r="C75" s="122"/>
      <c r="D75" s="122"/>
      <c r="E75" s="122"/>
      <c r="F75" s="122"/>
      <c r="G75" s="122"/>
    </row>
    <row r="76" spans="1:7">
      <c r="A76" s="122" t="s">
        <v>79</v>
      </c>
      <c r="B76" s="122"/>
      <c r="C76" s="122"/>
      <c r="D76" s="122"/>
      <c r="E76" s="122"/>
      <c r="F76" s="122"/>
      <c r="G76" s="122"/>
    </row>
    <row r="77" spans="1:7">
      <c r="A77" s="125" t="s">
        <v>103</v>
      </c>
      <c r="B77" s="122"/>
      <c r="C77" s="122"/>
      <c r="D77" s="122"/>
      <c r="E77" s="122"/>
      <c r="F77" s="122"/>
      <c r="G77" s="122"/>
    </row>
    <row r="78" spans="1:7">
      <c r="A78" s="75" t="s">
        <v>80</v>
      </c>
      <c r="B78" s="75"/>
      <c r="C78" s="75"/>
      <c r="D78" s="75"/>
      <c r="E78" s="75"/>
      <c r="F78" s="75"/>
      <c r="G78" s="75"/>
    </row>
    <row r="79" spans="1:7">
      <c r="A79" s="76" t="s">
        <v>18</v>
      </c>
      <c r="B79" s="75"/>
      <c r="C79" s="75"/>
      <c r="D79" s="77">
        <v>2125</v>
      </c>
      <c r="E79" s="75"/>
      <c r="F79" s="75"/>
      <c r="G79" s="75"/>
    </row>
    <row r="80" spans="1:7">
      <c r="A80" s="76" t="s">
        <v>81</v>
      </c>
      <c r="B80" s="75"/>
      <c r="C80" s="75"/>
      <c r="D80" s="78">
        <v>19721</v>
      </c>
      <c r="E80" s="77">
        <f>SUM(D79:D80)</f>
        <v>21846</v>
      </c>
      <c r="F80" s="75"/>
      <c r="G80" s="75"/>
    </row>
    <row r="81" spans="1:7">
      <c r="A81" s="75"/>
      <c r="B81" s="75"/>
      <c r="C81" s="75"/>
      <c r="D81" s="75"/>
      <c r="E81" s="75"/>
      <c r="F81" s="75"/>
      <c r="G81" s="75"/>
    </row>
    <row r="82" spans="1:7">
      <c r="A82" s="75" t="s">
        <v>82</v>
      </c>
      <c r="B82" s="75"/>
      <c r="C82" s="75"/>
      <c r="D82" s="75"/>
      <c r="E82" s="75"/>
      <c r="F82" s="75"/>
      <c r="G82" s="75"/>
    </row>
    <row r="83" spans="1:7">
      <c r="A83" s="76" t="s">
        <v>22</v>
      </c>
      <c r="B83" s="75"/>
      <c r="C83" s="75"/>
      <c r="D83" s="77">
        <v>85000</v>
      </c>
      <c r="E83" s="75"/>
      <c r="F83" s="75"/>
      <c r="G83" s="75"/>
    </row>
    <row r="84" spans="1:7">
      <c r="A84" s="76" t="s">
        <v>83</v>
      </c>
      <c r="B84" s="75"/>
      <c r="C84" s="75"/>
      <c r="D84" s="79">
        <f>-D80</f>
        <v>-19721</v>
      </c>
      <c r="E84" s="77">
        <f>SUM(D83:D84)</f>
        <v>65279</v>
      </c>
      <c r="F84" s="75"/>
      <c r="G84" s="75"/>
    </row>
    <row r="86" spans="1:7" ht="43.5" customHeight="1">
      <c r="A86" s="126" t="s">
        <v>86</v>
      </c>
      <c r="B86" s="126"/>
      <c r="C86" s="126"/>
      <c r="D86" s="126"/>
      <c r="E86" s="126"/>
      <c r="F86" s="126"/>
      <c r="G86" s="126"/>
    </row>
    <row r="87" spans="1:7">
      <c r="A87" s="2" t="s">
        <v>87</v>
      </c>
    </row>
    <row r="88" spans="1:7" ht="25.5">
      <c r="A88" s="66" t="s">
        <v>3</v>
      </c>
      <c r="B88" s="66" t="s">
        <v>56</v>
      </c>
      <c r="C88" s="66" t="s">
        <v>57</v>
      </c>
      <c r="D88" s="66" t="s">
        <v>58</v>
      </c>
      <c r="E88" s="66" t="s">
        <v>59</v>
      </c>
    </row>
    <row r="89" spans="1:7">
      <c r="A89" s="32" t="s">
        <v>60</v>
      </c>
      <c r="B89" s="32"/>
      <c r="C89" s="32"/>
      <c r="D89" s="32"/>
      <c r="E89" s="21">
        <v>85000</v>
      </c>
    </row>
    <row r="90" spans="1:7">
      <c r="A90" s="32" t="s">
        <v>61</v>
      </c>
      <c r="B90" s="21">
        <v>25500</v>
      </c>
      <c r="C90" s="71">
        <f>E89*5%</f>
        <v>4250</v>
      </c>
      <c r="D90" s="71">
        <f>B90-C90</f>
        <v>21250</v>
      </c>
      <c r="E90" s="55">
        <f>E89-D90</f>
        <v>63750</v>
      </c>
    </row>
    <row r="91" spans="1:7">
      <c r="A91" s="32" t="s">
        <v>92</v>
      </c>
      <c r="B91" s="72">
        <v>24438</v>
      </c>
      <c r="C91" s="55">
        <f t="shared" ref="C91:C93" si="3">E90*5%</f>
        <v>3187.5</v>
      </c>
      <c r="D91" s="55">
        <v>21250</v>
      </c>
      <c r="E91" s="55">
        <f t="shared" ref="E91:E93" si="4">E90-D91</f>
        <v>42500</v>
      </c>
    </row>
    <row r="92" spans="1:7">
      <c r="A92" s="32" t="s">
        <v>60</v>
      </c>
      <c r="B92" s="72">
        <v>23375</v>
      </c>
      <c r="C92" s="55">
        <f t="shared" si="3"/>
        <v>2125</v>
      </c>
      <c r="D92" s="55">
        <v>21250</v>
      </c>
      <c r="E92" s="55">
        <f t="shared" si="4"/>
        <v>21250</v>
      </c>
    </row>
    <row r="93" spans="1:7">
      <c r="A93" s="32" t="s">
        <v>61</v>
      </c>
      <c r="B93" s="72">
        <v>22313</v>
      </c>
      <c r="C93" s="55">
        <f t="shared" si="3"/>
        <v>1062.5</v>
      </c>
      <c r="D93" s="55">
        <v>21250</v>
      </c>
      <c r="E93" s="55">
        <f t="shared" si="4"/>
        <v>0</v>
      </c>
    </row>
    <row r="94" spans="1:7" ht="15.75" thickBot="1">
      <c r="A94" s="32" t="s">
        <v>62</v>
      </c>
      <c r="B94" s="73">
        <f>SUM(B90:B93)</f>
        <v>95626</v>
      </c>
      <c r="C94" s="73">
        <f>SUM(C90:C93)</f>
        <v>10625</v>
      </c>
      <c r="D94" s="73">
        <f>SUM(D90:D93)</f>
        <v>85000</v>
      </c>
      <c r="E94" s="32"/>
    </row>
    <row r="95" spans="1:7" ht="15.75" thickTop="1"/>
    <row r="96" spans="1:7" ht="34.5" customHeight="1">
      <c r="A96" s="123" t="s">
        <v>89</v>
      </c>
      <c r="B96" s="123"/>
      <c r="C96" s="123"/>
      <c r="D96" s="123"/>
      <c r="E96" s="123"/>
      <c r="F96" s="123"/>
      <c r="G96" s="123"/>
    </row>
    <row r="97" spans="1:7">
      <c r="A97" s="75" t="s">
        <v>88</v>
      </c>
      <c r="B97" s="75"/>
      <c r="C97" s="75"/>
      <c r="D97" s="75"/>
      <c r="E97" s="75"/>
      <c r="F97" s="75"/>
      <c r="G97" s="75"/>
    </row>
    <row r="98" spans="1:7">
      <c r="A98" s="75"/>
      <c r="B98" s="75"/>
      <c r="C98" s="75"/>
      <c r="D98" s="75"/>
      <c r="E98" s="75"/>
      <c r="F98" s="75"/>
      <c r="G98" s="75"/>
    </row>
    <row r="99" spans="1:7">
      <c r="A99" s="75"/>
      <c r="B99" s="75"/>
      <c r="C99" s="75"/>
      <c r="D99" s="75"/>
      <c r="E99" s="75"/>
      <c r="F99" s="75"/>
      <c r="G99" s="75"/>
    </row>
    <row r="101" spans="1:7" ht="34.5" customHeight="1">
      <c r="A101" s="123" t="s">
        <v>90</v>
      </c>
      <c r="B101" s="123"/>
      <c r="C101" s="123"/>
      <c r="D101" s="123"/>
      <c r="E101" s="123"/>
      <c r="F101" s="123"/>
      <c r="G101" s="123"/>
    </row>
    <row r="102" spans="1:7" ht="49.5" customHeight="1">
      <c r="A102" s="124" t="s">
        <v>112</v>
      </c>
      <c r="B102" s="124"/>
      <c r="C102" s="124"/>
      <c r="D102" s="124"/>
      <c r="E102" s="124"/>
      <c r="F102" s="124"/>
      <c r="G102" s="124"/>
    </row>
  </sheetData>
  <mergeCells count="33">
    <mergeCell ref="A63:G63"/>
    <mergeCell ref="A64:G64"/>
    <mergeCell ref="A65:G65"/>
    <mergeCell ref="A74:G74"/>
    <mergeCell ref="A102:G102"/>
    <mergeCell ref="A101:G101"/>
    <mergeCell ref="A75:G75"/>
    <mergeCell ref="A76:G76"/>
    <mergeCell ref="A77:G77"/>
    <mergeCell ref="A86:G86"/>
    <mergeCell ref="A96:G96"/>
    <mergeCell ref="A50:G50"/>
    <mergeCell ref="A51:G51"/>
    <mergeCell ref="A52:G52"/>
    <mergeCell ref="A53:G53"/>
    <mergeCell ref="A62:G62"/>
    <mergeCell ref="A2:G2"/>
    <mergeCell ref="A3:G3"/>
    <mergeCell ref="A35:G35"/>
    <mergeCell ref="B38:E38"/>
    <mergeCell ref="B39:E39"/>
    <mergeCell ref="B45:E45"/>
    <mergeCell ref="B47:E47"/>
    <mergeCell ref="B48:E48"/>
    <mergeCell ref="A36:G36"/>
    <mergeCell ref="A4:G5"/>
    <mergeCell ref="A6:G6"/>
    <mergeCell ref="B40:E40"/>
    <mergeCell ref="B41:E41"/>
    <mergeCell ref="B42:E42"/>
    <mergeCell ref="B43:E43"/>
    <mergeCell ref="B44:E44"/>
    <mergeCell ref="B46:E46"/>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E13-2</vt:lpstr>
      <vt:lpstr>E13-2 Solution</vt:lpstr>
      <vt:lpstr>E13-12</vt:lpstr>
      <vt:lpstr>E13-12 Solution</vt:lpstr>
      <vt:lpstr>P13-2</vt:lpstr>
      <vt:lpstr>P13-2 Solution</vt:lpstr>
    </vt:vector>
  </TitlesOfParts>
  <Company>TELUS Communications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Ketan Parmar</dc:creator>
  <cp:lastModifiedBy>Cecile</cp:lastModifiedBy>
  <dcterms:created xsi:type="dcterms:W3CDTF">2015-07-30T23:35:29Z</dcterms:created>
  <dcterms:modified xsi:type="dcterms:W3CDTF">2018-11-04T12:52:12Z</dcterms:modified>
</cp:coreProperties>
</file>